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00" yWindow="220" windowWidth="36720" windowHeight="25100" tabRatio="500"/>
  </bookViews>
  <sheets>
    <sheet name="Blat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4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8" i="1"/>
  <c r="L79" i="1"/>
  <c r="M2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8" i="1"/>
  <c r="D77" i="1"/>
  <c r="D79" i="1"/>
  <c r="E77" i="1"/>
  <c r="E79" i="1"/>
  <c r="F77" i="1"/>
  <c r="F79" i="1"/>
  <c r="G77" i="1"/>
  <c r="G79" i="1"/>
  <c r="H77" i="1"/>
  <c r="H79" i="1"/>
  <c r="I79" i="1"/>
</calcChain>
</file>

<file path=xl/sharedStrings.xml><?xml version="1.0" encoding="utf-8"?>
<sst xmlns="http://schemas.openxmlformats.org/spreadsheetml/2006/main" count="303" uniqueCount="185">
  <si>
    <t>Bild Nr.</t>
  </si>
  <si>
    <t>1 Stern</t>
  </si>
  <si>
    <t>2 Sterne</t>
  </si>
  <si>
    <t>3 Sterne</t>
  </si>
  <si>
    <t>4 Sterne</t>
  </si>
  <si>
    <t>5 Sterne</t>
  </si>
  <si>
    <t>Thema:</t>
  </si>
  <si>
    <t>FGL Online-Wettbewerb</t>
  </si>
  <si>
    <t>Autor</t>
  </si>
  <si>
    <t>Jordan</t>
  </si>
  <si>
    <t>Detzner</t>
  </si>
  <si>
    <t>Weingärtner</t>
  </si>
  <si>
    <t>Ebert N.</t>
  </si>
  <si>
    <t>Kottmann</t>
  </si>
  <si>
    <t>Mager</t>
  </si>
  <si>
    <t>Koch</t>
  </si>
  <si>
    <t>Abgegebene Wertungen</t>
  </si>
  <si>
    <t>Name: Alle</t>
  </si>
  <si>
    <t>Gesamt</t>
  </si>
  <si>
    <t>Gesamt je Autor</t>
  </si>
  <si>
    <t>Summe</t>
  </si>
  <si>
    <t>/</t>
  </si>
  <si>
    <t>Ergebnis</t>
  </si>
  <si>
    <t>TerWeeme</t>
  </si>
  <si>
    <t>Platz</t>
  </si>
  <si>
    <t>Ebert J.</t>
  </si>
  <si>
    <t>Beste</t>
  </si>
  <si>
    <t>Bilder</t>
  </si>
  <si>
    <t>Pohlitz</t>
  </si>
  <si>
    <t>Krötzsch</t>
  </si>
  <si>
    <t>Wertungen</t>
  </si>
  <si>
    <t>Eimers</t>
  </si>
  <si>
    <t>Auswahl</t>
  </si>
  <si>
    <t>HP</t>
  </si>
  <si>
    <t>bis Platz</t>
  </si>
  <si>
    <t>Bestes</t>
  </si>
  <si>
    <t>1. Online Wettbewerb Frühjahr 2023</t>
  </si>
  <si>
    <t>Maisack</t>
  </si>
  <si>
    <t>Gesche</t>
  </si>
  <si>
    <t>Schrader</t>
  </si>
  <si>
    <t>Messer</t>
  </si>
  <si>
    <t>Müller</t>
  </si>
  <si>
    <t>Hohn</t>
  </si>
  <si>
    <t>Lange</t>
  </si>
  <si>
    <t>Ramge</t>
  </si>
  <si>
    <t>Mayer</t>
  </si>
  <si>
    <r>
      <t xml:space="preserve">Ja / </t>
    </r>
    <r>
      <rPr>
        <b/>
        <sz val="12"/>
        <color rgb="FFFF0000"/>
        <rFont val="Arial"/>
      </rPr>
      <t>Nein</t>
    </r>
  </si>
  <si>
    <t>Teilnehmerliste Wettbewerbsbeauftragter!</t>
  </si>
  <si>
    <t>Peulen</t>
  </si>
  <si>
    <t>02 - SW (je max. 3 Fotos)</t>
  </si>
  <si>
    <t>02_04_01_sw_Gotik.JPG</t>
  </si>
  <si>
    <t>02_04_02_sw_Meeresstrand.jpg</t>
  </si>
  <si>
    <t>02_04_03_sw_Horch.jpg</t>
  </si>
  <si>
    <t>02_04_04_sw_VITRA Sanitär.jpg</t>
  </si>
  <si>
    <t>02_04_05_sw_Unerhoert.jpg</t>
  </si>
  <si>
    <t>02_04_06_sw_Raureif.jpg</t>
  </si>
  <si>
    <t>02_04_07_sw_Nachts_am_Kühlschrank.JPG</t>
  </si>
  <si>
    <t>02_04_08_SW_Energieversorgung.jpg</t>
  </si>
  <si>
    <t>02_04_09_sw_Blatt in der Sonne.jpg</t>
  </si>
  <si>
    <t>02_04_10_sw_Graffity Arcade.jpg</t>
  </si>
  <si>
    <t>02_04_11_SW_Fun im Sanka.jpg</t>
  </si>
  <si>
    <t>02_04_12_SW_Altstadt.jpg</t>
  </si>
  <si>
    <t>02_04_13_SW_Pfadfinder.jpg</t>
  </si>
  <si>
    <t>02_04_14_sw_Wolf.jpg</t>
  </si>
  <si>
    <t>02_04_15_sw_Dom Merseburg.jpg</t>
  </si>
  <si>
    <t>02_04_16_SW_Promenade.jpg</t>
  </si>
  <si>
    <t>02_04_17_sw_Fanny im Seil.jpg</t>
  </si>
  <si>
    <t>02_04_18_sw_mirrors.jpg</t>
  </si>
  <si>
    <t>02_04_19_sw_Zwei Kähne.jpg</t>
  </si>
  <si>
    <t>02_04_20_sw_Aegypten.jpg</t>
  </si>
  <si>
    <t>02_04_21_sw_Ein Stück Winterlandschaft.jpg</t>
  </si>
  <si>
    <t>02_05_01_sw_Es ist frisch.JPG</t>
  </si>
  <si>
    <t>02_05_02_sw_Reise zu zweit.jpg</t>
  </si>
  <si>
    <t>02_05_03_sw_Flaeijelfeest in Oudehorne.jpg</t>
  </si>
  <si>
    <t>02_05_04_sw_Wasgau-Höhle.jpg</t>
  </si>
  <si>
    <t>02_05_05_sw_Moving_the_right_direction.jpg</t>
  </si>
  <si>
    <t>02_05_06_sw_Refektorium Kloster Bebenhausen.jpg</t>
  </si>
  <si>
    <t>02_05_07_sw_Hinter_Gittern2.jpg</t>
  </si>
  <si>
    <t>02_05_08_SW_Stahlhalle.jpg</t>
  </si>
  <si>
    <t>02_05_09_sw_einsame Bank.jpg</t>
  </si>
  <si>
    <t>02_05_10_sw_Lokomotive Baiersbronn.jpg</t>
  </si>
  <si>
    <t>02_05_11_SW_Roots.jpg</t>
  </si>
  <si>
    <t>02_05_12_SW_Am Meer.jpg</t>
  </si>
  <si>
    <t>02_05_13_SW_KulturLandschaft.jpg</t>
  </si>
  <si>
    <t>02_05_14-sw_Saline.jpg</t>
  </si>
  <si>
    <t>02_05_15_sw_Feld.jpg</t>
  </si>
  <si>
    <t>02_05_16_SW_Ums Eck.jpg</t>
  </si>
  <si>
    <t>02_05_17_sw_Balett.jpg</t>
  </si>
  <si>
    <t>02_05_18_sw_shadows.jpg</t>
  </si>
  <si>
    <t>02_05_19_sw_The Eye.jpg</t>
  </si>
  <si>
    <t>02_05_20_sw_Portugal.jpg</t>
  </si>
  <si>
    <t>02_05_21_sw_Winterlandschaft.jpg</t>
  </si>
  <si>
    <t>02_06_01_sw_Spinnennetz.JPG</t>
  </si>
  <si>
    <t>02_06_02_sw_Eisvogel.jpg</t>
  </si>
  <si>
    <t>02_06_03_sw_Friesland.jpg</t>
  </si>
  <si>
    <t>02_06_04_sw_Winterwalk.jpg</t>
  </si>
  <si>
    <t>02_06_05_sw_Infrarote_Rheinauen.jpg</t>
  </si>
  <si>
    <t>02_06_06_sw_Domäne Monrepos.jpg</t>
  </si>
  <si>
    <t>02_06_07_sw_Road_to_nowhere.JPG</t>
  </si>
  <si>
    <t>02_06_08_SW_Locklhalle.jpg</t>
  </si>
  <si>
    <t>02_06_09_sw_Treppe.jpg</t>
  </si>
  <si>
    <t>02_06_10_sw_Völklinger Verdichter.jpg</t>
  </si>
  <si>
    <t>02_06_11_SW_Bitch.jpg</t>
  </si>
  <si>
    <t>02_06_12_SW_Schneeweg.jpg</t>
  </si>
  <si>
    <t>02_06_13_SW_Veteranin.jpg</t>
  </si>
  <si>
    <t>02_06_14_sw_Wehrturm.jpg</t>
  </si>
  <si>
    <t>02_06_15_sw_Marokko.jpg</t>
  </si>
  <si>
    <t>02_06_16_SW_KGM.jpg</t>
  </si>
  <si>
    <t>02_06_17_sw_Zahnrad.jpg</t>
  </si>
  <si>
    <t>02_06_18_sw_pathways.jpg</t>
  </si>
  <si>
    <t>02_06_19_sw_alte Industrie.jpg</t>
  </si>
  <si>
    <t>02_06_20_sw_Am Weiher.jpg</t>
  </si>
  <si>
    <t>02_06_21_sw_Nightglow.jpg</t>
  </si>
  <si>
    <t>o.T. (63)</t>
  </si>
  <si>
    <t>Reis</t>
  </si>
  <si>
    <t>Name</t>
  </si>
  <si>
    <t>Sterne</t>
  </si>
  <si>
    <t>Platzierung</t>
  </si>
  <si>
    <t>Beste Bilder</t>
  </si>
  <si>
    <t>Maisack (4)</t>
  </si>
  <si>
    <t>Krötzsch (4)</t>
  </si>
  <si>
    <t>Pohlitz (4)</t>
  </si>
  <si>
    <t>Ebert N. (4)</t>
  </si>
  <si>
    <t>Gesche (4)</t>
  </si>
  <si>
    <t>Koch (4)</t>
  </si>
  <si>
    <t>Schrader (4)</t>
  </si>
  <si>
    <t>Eimers (4)</t>
  </si>
  <si>
    <t>Messer (4)</t>
  </si>
  <si>
    <t>Kottmann (4)</t>
  </si>
  <si>
    <t>Detzner (4)</t>
  </si>
  <si>
    <t>Jordan (4)</t>
  </si>
  <si>
    <t>Ebert J. (4)</t>
  </si>
  <si>
    <t>Mager (4)</t>
  </si>
  <si>
    <t>Müller (4)</t>
  </si>
  <si>
    <t>Hohn (4)</t>
  </si>
  <si>
    <t>Lange (4)</t>
  </si>
  <si>
    <t>Ramge (4)</t>
  </si>
  <si>
    <t>Mayer (4)</t>
  </si>
  <si>
    <t>Peulen (4)</t>
  </si>
  <si>
    <t>Maisack (5)</t>
  </si>
  <si>
    <t>Krötzsch (5)</t>
  </si>
  <si>
    <t>Pohlitz (5)</t>
  </si>
  <si>
    <t>Ebert N. (5)</t>
  </si>
  <si>
    <t>Gesche (5)</t>
  </si>
  <si>
    <t>Koch (5)</t>
  </si>
  <si>
    <t>Schrader (5)</t>
  </si>
  <si>
    <t>Maisack (6)</t>
  </si>
  <si>
    <t>Eimers (5)</t>
  </si>
  <si>
    <t>Messer (5)</t>
  </si>
  <si>
    <t>Kottmann (5)</t>
  </si>
  <si>
    <t>Detzner (5)</t>
  </si>
  <si>
    <t>Weingärtner (5)</t>
  </si>
  <si>
    <t>Weingärtner (4)</t>
  </si>
  <si>
    <t>Jordan (5)</t>
  </si>
  <si>
    <t>Ebert J. (5)</t>
  </si>
  <si>
    <t>Mager (5)</t>
  </si>
  <si>
    <t>Müller (5)</t>
  </si>
  <si>
    <t>Hohn (5)</t>
  </si>
  <si>
    <t>Lange (5)</t>
  </si>
  <si>
    <t>Ramge (5)</t>
  </si>
  <si>
    <t>Mayer (5)</t>
  </si>
  <si>
    <t>Peulen (5)</t>
  </si>
  <si>
    <t>Krötzsch (6)</t>
  </si>
  <si>
    <t>Pohlitz (6)</t>
  </si>
  <si>
    <t>Ebert N. (6)</t>
  </si>
  <si>
    <t>Gesche (6)</t>
  </si>
  <si>
    <t>Koch (6)</t>
  </si>
  <si>
    <t>Schrader (6)</t>
  </si>
  <si>
    <t>Eimers (6)</t>
  </si>
  <si>
    <t>Messer (6)</t>
  </si>
  <si>
    <t>Kottmann (6)</t>
  </si>
  <si>
    <t>Detzner (6)</t>
  </si>
  <si>
    <t>Weingärtner (6)</t>
  </si>
  <si>
    <t>Jordan (6)</t>
  </si>
  <si>
    <t>Ebert J. (6)</t>
  </si>
  <si>
    <t>Mager (6)</t>
  </si>
  <si>
    <t>Müller (6)</t>
  </si>
  <si>
    <t>Hohn (6)</t>
  </si>
  <si>
    <t>Lange (6)</t>
  </si>
  <si>
    <t>Ramge (6)</t>
  </si>
  <si>
    <t>Mayer (6)</t>
  </si>
  <si>
    <t>Peulen (6)</t>
  </si>
  <si>
    <t>Böhm</t>
  </si>
  <si>
    <t>Böttcher</t>
  </si>
  <si>
    <t>Bild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</si>
</sst>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Arial"/>
    </font>
    <font>
      <b/>
      <sz val="12"/>
      <color rgb="FF008000"/>
      <name val="Arial"/>
    </font>
    <font>
      <b/>
      <sz val="12"/>
      <name val="Arial"/>
    </font>
    <font>
      <sz val="12"/>
      <name val="Arial"/>
    </font>
    <font>
      <b/>
      <sz val="12"/>
      <color rgb="FF0000FF"/>
      <name val="Arial"/>
    </font>
    <font>
      <sz val="12"/>
      <color rgb="FFFF0000"/>
      <name val="Arial"/>
    </font>
    <font>
      <sz val="12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Fill="1"/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3" fillId="0" borderId="0" xfId="0" applyFont="1" applyFill="1"/>
    <xf numFmtId="0" fontId="13" fillId="2" borderId="0" xfId="0" applyFont="1" applyFill="1"/>
    <xf numFmtId="0" fontId="13" fillId="4" borderId="0" xfId="0" applyFont="1" applyFill="1"/>
    <xf numFmtId="0" fontId="10" fillId="0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/>
    <xf numFmtId="0" fontId="13" fillId="3" borderId="0" xfId="0" applyFont="1" applyFill="1"/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0" borderId="0" xfId="0" applyFont="1" applyFill="1"/>
    <xf numFmtId="0" fontId="9" fillId="0" borderId="0" xfId="0" applyFont="1" applyFill="1"/>
    <xf numFmtId="0" fontId="11" fillId="2" borderId="4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</cellXfs>
  <cellStyles count="7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80"/>
  <sheetViews>
    <sheetView tabSelected="1" workbookViewId="0">
      <selection activeCell="P8" sqref="P8:R28"/>
    </sheetView>
  </sheetViews>
  <sheetFormatPr baseColWidth="10" defaultRowHeight="15" x14ac:dyDescent="0"/>
  <cols>
    <col min="1" max="1" width="54.6640625" style="9" customWidth="1"/>
    <col min="2" max="3" width="14.83203125" style="2" customWidth="1"/>
    <col min="4" max="5" width="10.83203125" style="15"/>
    <col min="6" max="6" width="12.6640625" style="15" customWidth="1"/>
    <col min="7" max="8" width="10.83203125" style="15"/>
    <col min="9" max="9" width="10.83203125" style="16"/>
    <col min="10" max="10" width="10.83203125" style="2"/>
    <col min="11" max="11" width="13.33203125" style="13" customWidth="1"/>
    <col min="12" max="12" width="13.5" style="14" customWidth="1"/>
    <col min="13" max="13" width="10.83203125" style="2"/>
    <col min="14" max="14" width="13.5" style="2" customWidth="1"/>
    <col min="15" max="15" width="10.83203125" style="16"/>
    <col min="16" max="16" width="12.1640625" style="2" customWidth="1"/>
    <col min="17" max="18" width="10.83203125" style="2"/>
    <col min="19" max="19" width="2" style="2" customWidth="1"/>
    <col min="20" max="20" width="16.1640625" style="2" customWidth="1"/>
    <col min="21" max="16384" width="10.83203125" style="2"/>
  </cols>
  <sheetData>
    <row r="1" spans="1:22" ht="17">
      <c r="A1" s="7" t="s">
        <v>7</v>
      </c>
      <c r="B1" s="3"/>
      <c r="C1" s="3"/>
      <c r="D1" s="9"/>
      <c r="E1" s="8"/>
      <c r="F1" s="1" t="s">
        <v>36</v>
      </c>
      <c r="G1" s="8"/>
      <c r="H1" s="9"/>
    </row>
    <row r="2" spans="1:22" ht="17">
      <c r="A2" s="7"/>
      <c r="B2" s="3"/>
      <c r="C2" s="3"/>
      <c r="D2" s="9"/>
      <c r="E2" s="8" t="s">
        <v>6</v>
      </c>
      <c r="F2" s="39" t="s">
        <v>49</v>
      </c>
      <c r="G2" s="9"/>
      <c r="H2" s="9"/>
    </row>
    <row r="3" spans="1:22">
      <c r="D3" s="9"/>
      <c r="E3" s="9"/>
      <c r="F3" s="9"/>
      <c r="G3" s="9"/>
      <c r="H3" s="9"/>
    </row>
    <row r="4" spans="1:22">
      <c r="A4" s="8" t="s">
        <v>47</v>
      </c>
      <c r="B4" s="1"/>
      <c r="C4" s="1"/>
      <c r="D4" s="9"/>
      <c r="E4" s="9"/>
      <c r="F4" s="9"/>
      <c r="G4" s="9"/>
      <c r="H4" s="9"/>
      <c r="Q4" s="16" t="s">
        <v>117</v>
      </c>
      <c r="U4" s="16" t="s">
        <v>117</v>
      </c>
    </row>
    <row r="5" spans="1:22">
      <c r="A5" s="8"/>
      <c r="B5" s="1"/>
      <c r="C5" s="1"/>
      <c r="D5" s="9"/>
      <c r="E5" s="8"/>
      <c r="F5" s="8" t="s">
        <v>17</v>
      </c>
      <c r="G5" s="9"/>
      <c r="H5" s="9"/>
      <c r="K5" s="13" t="s">
        <v>16</v>
      </c>
      <c r="U5" s="16" t="s">
        <v>118</v>
      </c>
    </row>
    <row r="6" spans="1:22" ht="16" thickBot="1">
      <c r="D6" s="9"/>
      <c r="E6" s="9"/>
      <c r="F6" s="9"/>
      <c r="G6" s="9"/>
      <c r="H6" s="9"/>
      <c r="J6" s="1" t="s">
        <v>26</v>
      </c>
      <c r="Q6" s="16" t="s">
        <v>18</v>
      </c>
    </row>
    <row r="7" spans="1:22">
      <c r="A7" s="10" t="s">
        <v>0</v>
      </c>
      <c r="B7" s="4" t="s">
        <v>0</v>
      </c>
      <c r="C7" s="4" t="s">
        <v>8</v>
      </c>
      <c r="D7" s="17" t="s">
        <v>1</v>
      </c>
      <c r="E7" s="17" t="s">
        <v>2</v>
      </c>
      <c r="F7" s="17" t="s">
        <v>3</v>
      </c>
      <c r="G7" s="17" t="s">
        <v>4</v>
      </c>
      <c r="H7" s="18" t="s">
        <v>5</v>
      </c>
      <c r="I7" s="16" t="s">
        <v>18</v>
      </c>
      <c r="J7" s="1" t="s">
        <v>27</v>
      </c>
      <c r="K7" s="13" t="s">
        <v>46</v>
      </c>
      <c r="M7" s="1" t="s">
        <v>19</v>
      </c>
      <c r="P7" s="41" t="s">
        <v>115</v>
      </c>
      <c r="Q7" s="23" t="s">
        <v>116</v>
      </c>
      <c r="R7" s="16" t="s">
        <v>24</v>
      </c>
      <c r="S7" s="16"/>
      <c r="T7" s="41" t="s">
        <v>115</v>
      </c>
      <c r="U7" s="16" t="s">
        <v>116</v>
      </c>
      <c r="V7" s="16" t="s">
        <v>24</v>
      </c>
    </row>
    <row r="8" spans="1:22">
      <c r="A8" s="33" t="s">
        <v>50</v>
      </c>
      <c r="B8" s="34">
        <v>1</v>
      </c>
      <c r="C8" s="34" t="s">
        <v>37</v>
      </c>
      <c r="D8" s="35">
        <v>3</v>
      </c>
      <c r="E8" s="35">
        <v>24</v>
      </c>
      <c r="F8" s="35">
        <v>24</v>
      </c>
      <c r="G8" s="35">
        <v>4</v>
      </c>
      <c r="H8" s="36"/>
      <c r="I8" s="37">
        <f>D8+E8+F8+G8+H8</f>
        <v>55</v>
      </c>
      <c r="J8" s="37"/>
      <c r="K8" s="38"/>
      <c r="L8" s="13" t="s">
        <v>37</v>
      </c>
      <c r="M8" s="23">
        <f t="shared" ref="M8:M28" si="0">I8+I29+I50</f>
        <v>187</v>
      </c>
      <c r="N8" s="24" t="str">
        <f>L8</f>
        <v>Maisack</v>
      </c>
      <c r="O8" s="23"/>
      <c r="P8" s="49" t="s">
        <v>10</v>
      </c>
      <c r="Q8" s="42">
        <v>291</v>
      </c>
      <c r="R8" s="42">
        <v>1</v>
      </c>
      <c r="S8" s="28"/>
      <c r="T8" s="46" t="s">
        <v>179</v>
      </c>
      <c r="U8" s="46">
        <v>104</v>
      </c>
      <c r="V8" s="53">
        <v>1</v>
      </c>
    </row>
    <row r="9" spans="1:22">
      <c r="A9" s="62" t="s">
        <v>51</v>
      </c>
      <c r="B9" s="63">
        <f>B8+1</f>
        <v>2</v>
      </c>
      <c r="C9" s="63" t="s">
        <v>29</v>
      </c>
      <c r="D9" s="64"/>
      <c r="E9" s="64">
        <v>4</v>
      </c>
      <c r="F9" s="64">
        <v>21</v>
      </c>
      <c r="G9" s="64">
        <v>52</v>
      </c>
      <c r="H9" s="65">
        <v>10</v>
      </c>
      <c r="I9" s="30">
        <f t="shared" ref="I9:I70" si="1">D9+E9+F9+G9+H9</f>
        <v>87</v>
      </c>
      <c r="J9" s="30">
        <v>1</v>
      </c>
      <c r="K9" s="38"/>
      <c r="L9" s="13" t="s">
        <v>29</v>
      </c>
      <c r="M9" s="23">
        <f t="shared" si="0"/>
        <v>248</v>
      </c>
      <c r="N9" s="24" t="str">
        <f t="shared" ref="N9:N28" si="2">L9</f>
        <v>Krötzsch</v>
      </c>
      <c r="O9" s="23"/>
      <c r="P9" s="50" t="s">
        <v>44</v>
      </c>
      <c r="Q9" s="43">
        <v>285</v>
      </c>
      <c r="R9" s="43">
        <v>2</v>
      </c>
      <c r="S9" s="28"/>
      <c r="T9" s="52" t="s">
        <v>150</v>
      </c>
      <c r="U9" s="52">
        <v>102</v>
      </c>
      <c r="V9" s="54">
        <v>2</v>
      </c>
    </row>
    <row r="10" spans="1:22">
      <c r="A10" s="33" t="s">
        <v>52</v>
      </c>
      <c r="B10" s="34">
        <f t="shared" ref="B10:B70" si="3">B9+1</f>
        <v>3</v>
      </c>
      <c r="C10" s="34" t="s">
        <v>28</v>
      </c>
      <c r="D10" s="35"/>
      <c r="E10" s="35">
        <v>8</v>
      </c>
      <c r="F10" s="35">
        <v>48</v>
      </c>
      <c r="G10" s="35">
        <v>16</v>
      </c>
      <c r="H10" s="36"/>
      <c r="I10" s="37">
        <f t="shared" si="1"/>
        <v>72</v>
      </c>
      <c r="J10" s="37"/>
      <c r="K10" s="38"/>
      <c r="L10" s="13" t="s">
        <v>28</v>
      </c>
      <c r="M10" s="23">
        <f t="shared" si="0"/>
        <v>243</v>
      </c>
      <c r="N10" s="24" t="str">
        <f t="shared" si="2"/>
        <v>Pohlitz</v>
      </c>
      <c r="O10" s="23"/>
      <c r="P10" s="51" t="s">
        <v>42</v>
      </c>
      <c r="Q10" s="44">
        <v>280</v>
      </c>
      <c r="R10" s="44">
        <v>3</v>
      </c>
      <c r="S10" s="28"/>
      <c r="T10" s="47" t="s">
        <v>134</v>
      </c>
      <c r="U10" s="47">
        <v>101</v>
      </c>
      <c r="V10" s="55">
        <v>3</v>
      </c>
    </row>
    <row r="11" spans="1:22">
      <c r="A11" s="33" t="s">
        <v>53</v>
      </c>
      <c r="B11" s="34">
        <f t="shared" si="3"/>
        <v>4</v>
      </c>
      <c r="C11" s="34" t="s">
        <v>12</v>
      </c>
      <c r="D11" s="35">
        <v>1</v>
      </c>
      <c r="E11" s="35">
        <v>16</v>
      </c>
      <c r="F11" s="35">
        <v>33</v>
      </c>
      <c r="G11" s="35">
        <v>16</v>
      </c>
      <c r="H11" s="36"/>
      <c r="I11" s="37">
        <f t="shared" si="1"/>
        <v>66</v>
      </c>
      <c r="J11" s="37"/>
      <c r="K11" s="38"/>
      <c r="L11" s="13" t="s">
        <v>12</v>
      </c>
      <c r="M11" s="23">
        <f t="shared" si="0"/>
        <v>220</v>
      </c>
      <c r="N11" s="24" t="str">
        <f t="shared" si="2"/>
        <v>Ebert N.</v>
      </c>
      <c r="O11" s="23"/>
      <c r="P11" s="48" t="s">
        <v>31</v>
      </c>
      <c r="Q11" s="28">
        <v>276</v>
      </c>
      <c r="R11" s="28">
        <v>4</v>
      </c>
      <c r="S11" s="28"/>
      <c r="T11" s="45" t="s">
        <v>131</v>
      </c>
      <c r="U11" s="45">
        <v>100</v>
      </c>
      <c r="V11" s="56">
        <v>4</v>
      </c>
    </row>
    <row r="12" spans="1:22">
      <c r="A12" s="33" t="s">
        <v>54</v>
      </c>
      <c r="B12" s="34">
        <f t="shared" si="3"/>
        <v>5</v>
      </c>
      <c r="C12" s="34" t="s">
        <v>38</v>
      </c>
      <c r="D12" s="35">
        <v>1</v>
      </c>
      <c r="E12" s="35">
        <v>14</v>
      </c>
      <c r="F12" s="35">
        <v>42</v>
      </c>
      <c r="G12" s="35">
        <v>8</v>
      </c>
      <c r="H12" s="36"/>
      <c r="I12" s="37">
        <f t="shared" si="1"/>
        <v>65</v>
      </c>
      <c r="J12" s="37"/>
      <c r="K12" s="38"/>
      <c r="L12" s="13" t="s">
        <v>38</v>
      </c>
      <c r="M12" s="23">
        <f t="shared" si="0"/>
        <v>217</v>
      </c>
      <c r="N12" s="24" t="str">
        <f t="shared" si="2"/>
        <v>Gesche</v>
      </c>
      <c r="O12" s="23"/>
      <c r="P12" s="48" t="s">
        <v>41</v>
      </c>
      <c r="Q12" s="28">
        <v>271</v>
      </c>
      <c r="R12" s="28">
        <v>5</v>
      </c>
      <c r="S12" s="28"/>
      <c r="T12" s="45" t="s">
        <v>175</v>
      </c>
      <c r="U12" s="45">
        <v>100</v>
      </c>
      <c r="V12" s="56">
        <v>4</v>
      </c>
    </row>
    <row r="13" spans="1:22">
      <c r="A13" s="33" t="s">
        <v>55</v>
      </c>
      <c r="B13" s="34">
        <f t="shared" si="3"/>
        <v>6</v>
      </c>
      <c r="C13" s="34" t="s">
        <v>15</v>
      </c>
      <c r="D13" s="35"/>
      <c r="E13" s="35">
        <v>12</v>
      </c>
      <c r="F13" s="35">
        <v>36</v>
      </c>
      <c r="G13" s="35">
        <v>16</v>
      </c>
      <c r="H13" s="36">
        <v>10</v>
      </c>
      <c r="I13" s="37">
        <f t="shared" si="1"/>
        <v>74</v>
      </c>
      <c r="J13" s="37"/>
      <c r="K13" s="38"/>
      <c r="L13" s="13" t="s">
        <v>15</v>
      </c>
      <c r="M13" s="23">
        <f t="shared" si="0"/>
        <v>221</v>
      </c>
      <c r="N13" s="24" t="str">
        <f t="shared" si="2"/>
        <v>Koch</v>
      </c>
      <c r="O13" s="23"/>
      <c r="P13" s="48" t="s">
        <v>13</v>
      </c>
      <c r="Q13" s="28">
        <v>266</v>
      </c>
      <c r="R13" s="28">
        <v>6</v>
      </c>
      <c r="S13" s="28"/>
      <c r="T13" s="45" t="s">
        <v>159</v>
      </c>
      <c r="U13" s="45">
        <v>99</v>
      </c>
      <c r="V13" s="56">
        <v>6</v>
      </c>
    </row>
    <row r="14" spans="1:22">
      <c r="A14" s="62" t="s">
        <v>56</v>
      </c>
      <c r="B14" s="63">
        <f t="shared" si="3"/>
        <v>7</v>
      </c>
      <c r="C14" s="63" t="s">
        <v>39</v>
      </c>
      <c r="D14" s="64"/>
      <c r="E14" s="64">
        <v>8</v>
      </c>
      <c r="F14" s="64">
        <v>24</v>
      </c>
      <c r="G14" s="64">
        <v>32</v>
      </c>
      <c r="H14" s="65">
        <v>20</v>
      </c>
      <c r="I14" s="30">
        <f t="shared" si="1"/>
        <v>84</v>
      </c>
      <c r="J14" s="30">
        <v>1</v>
      </c>
      <c r="K14" s="38"/>
      <c r="L14" s="13" t="s">
        <v>39</v>
      </c>
      <c r="M14" s="23">
        <f t="shared" si="0"/>
        <v>232</v>
      </c>
      <c r="N14" s="24" t="str">
        <f t="shared" si="2"/>
        <v>Schrader</v>
      </c>
      <c r="O14" s="23"/>
      <c r="P14" s="48" t="s">
        <v>25</v>
      </c>
      <c r="Q14" s="28">
        <v>261</v>
      </c>
      <c r="R14" s="28">
        <v>7</v>
      </c>
      <c r="S14" s="28"/>
      <c r="T14" s="45" t="s">
        <v>126</v>
      </c>
      <c r="U14" s="45">
        <v>97</v>
      </c>
      <c r="V14" s="56">
        <v>7</v>
      </c>
    </row>
    <row r="15" spans="1:22">
      <c r="A15" s="62" t="s">
        <v>57</v>
      </c>
      <c r="B15" s="63">
        <f t="shared" si="3"/>
        <v>8</v>
      </c>
      <c r="C15" s="63" t="s">
        <v>31</v>
      </c>
      <c r="D15" s="64"/>
      <c r="E15" s="64">
        <v>2</v>
      </c>
      <c r="F15" s="64">
        <v>21</v>
      </c>
      <c r="G15" s="64">
        <v>24</v>
      </c>
      <c r="H15" s="65">
        <v>50</v>
      </c>
      <c r="I15" s="30">
        <f t="shared" si="1"/>
        <v>97</v>
      </c>
      <c r="J15" s="37">
        <v>1</v>
      </c>
      <c r="K15" s="38"/>
      <c r="L15" s="13" t="s">
        <v>31</v>
      </c>
      <c r="M15" s="23">
        <f t="shared" si="0"/>
        <v>276</v>
      </c>
      <c r="N15" s="24" t="str">
        <f t="shared" si="2"/>
        <v>Eimers</v>
      </c>
      <c r="O15" s="23"/>
      <c r="P15" s="48" t="s">
        <v>14</v>
      </c>
      <c r="Q15" s="28">
        <v>254</v>
      </c>
      <c r="R15" s="28">
        <v>8</v>
      </c>
      <c r="S15" s="28"/>
      <c r="T15" s="45" t="s">
        <v>157</v>
      </c>
      <c r="U15" s="45">
        <v>97</v>
      </c>
      <c r="V15" s="56">
        <v>7</v>
      </c>
    </row>
    <row r="16" spans="1:22">
      <c r="A16" s="33" t="s">
        <v>58</v>
      </c>
      <c r="B16" s="34">
        <f t="shared" si="3"/>
        <v>9</v>
      </c>
      <c r="C16" s="34" t="s">
        <v>40</v>
      </c>
      <c r="D16" s="35">
        <v>1</v>
      </c>
      <c r="E16" s="35">
        <v>14</v>
      </c>
      <c r="F16" s="35">
        <v>30</v>
      </c>
      <c r="G16" s="35">
        <v>24</v>
      </c>
      <c r="H16" s="36"/>
      <c r="I16" s="37">
        <f t="shared" si="1"/>
        <v>69</v>
      </c>
      <c r="J16" s="37"/>
      <c r="K16" s="38"/>
      <c r="L16" s="13" t="s">
        <v>40</v>
      </c>
      <c r="M16" s="23">
        <f t="shared" si="0"/>
        <v>217</v>
      </c>
      <c r="N16" s="24" t="str">
        <f t="shared" si="2"/>
        <v>Messer</v>
      </c>
      <c r="O16" s="23"/>
      <c r="P16" s="48" t="s">
        <v>29</v>
      </c>
      <c r="Q16" s="28">
        <v>248</v>
      </c>
      <c r="R16" s="28">
        <v>9</v>
      </c>
      <c r="S16" s="28"/>
      <c r="T16" s="45" t="s">
        <v>149</v>
      </c>
      <c r="U16" s="45">
        <v>96</v>
      </c>
      <c r="V16" s="56">
        <v>9</v>
      </c>
    </row>
    <row r="17" spans="1:22">
      <c r="A17" s="33" t="s">
        <v>59</v>
      </c>
      <c r="B17" s="34">
        <f t="shared" si="3"/>
        <v>10</v>
      </c>
      <c r="C17" s="34" t="s">
        <v>13</v>
      </c>
      <c r="D17" s="35"/>
      <c r="E17" s="35">
        <v>4</v>
      </c>
      <c r="F17" s="35">
        <v>42</v>
      </c>
      <c r="G17" s="35">
        <v>24</v>
      </c>
      <c r="H17" s="36">
        <v>10</v>
      </c>
      <c r="I17" s="37">
        <f t="shared" si="1"/>
        <v>80</v>
      </c>
      <c r="J17" s="37"/>
      <c r="K17" s="38"/>
      <c r="L17" s="13" t="s">
        <v>13</v>
      </c>
      <c r="M17" s="23">
        <f t="shared" si="0"/>
        <v>266</v>
      </c>
      <c r="N17" s="24" t="str">
        <f t="shared" si="2"/>
        <v>Kottmann</v>
      </c>
      <c r="O17" s="23"/>
      <c r="P17" s="48" t="s">
        <v>28</v>
      </c>
      <c r="Q17" s="28">
        <v>243</v>
      </c>
      <c r="R17" s="28">
        <v>10</v>
      </c>
      <c r="S17" s="28"/>
      <c r="T17" s="45" t="s">
        <v>129</v>
      </c>
      <c r="U17" s="45">
        <v>95</v>
      </c>
      <c r="V17" s="56">
        <v>10</v>
      </c>
    </row>
    <row r="18" spans="1:22">
      <c r="A18" s="62" t="s">
        <v>60</v>
      </c>
      <c r="B18" s="63">
        <f t="shared" si="3"/>
        <v>11</v>
      </c>
      <c r="C18" s="63" t="s">
        <v>10</v>
      </c>
      <c r="D18" s="64">
        <v>1</v>
      </c>
      <c r="E18" s="64">
        <v>2</v>
      </c>
      <c r="F18" s="64">
        <v>15</v>
      </c>
      <c r="G18" s="64">
        <v>32</v>
      </c>
      <c r="H18" s="65">
        <v>45</v>
      </c>
      <c r="I18" s="30">
        <f t="shared" si="1"/>
        <v>95</v>
      </c>
      <c r="J18" s="30">
        <v>1</v>
      </c>
      <c r="K18" s="38"/>
      <c r="L18" s="13" t="s">
        <v>10</v>
      </c>
      <c r="M18" s="23">
        <f t="shared" si="0"/>
        <v>291</v>
      </c>
      <c r="N18" s="24" t="str">
        <f t="shared" si="2"/>
        <v>Detzner</v>
      </c>
      <c r="O18" s="23"/>
      <c r="P18" s="48" t="s">
        <v>43</v>
      </c>
      <c r="Q18" s="28">
        <v>238</v>
      </c>
      <c r="R18" s="28">
        <v>11</v>
      </c>
      <c r="S18" s="28"/>
      <c r="T18" s="45" t="s">
        <v>133</v>
      </c>
      <c r="U18" s="45">
        <v>94</v>
      </c>
      <c r="V18" s="56">
        <v>11</v>
      </c>
    </row>
    <row r="19" spans="1:22">
      <c r="A19" s="33" t="s">
        <v>61</v>
      </c>
      <c r="B19" s="34">
        <f t="shared" si="3"/>
        <v>12</v>
      </c>
      <c r="C19" s="34" t="s">
        <v>11</v>
      </c>
      <c r="D19" s="35"/>
      <c r="E19" s="35">
        <v>10</v>
      </c>
      <c r="F19" s="35">
        <v>21</v>
      </c>
      <c r="G19" s="35">
        <v>44</v>
      </c>
      <c r="H19" s="36">
        <v>5</v>
      </c>
      <c r="I19" s="37">
        <f t="shared" si="1"/>
        <v>80</v>
      </c>
      <c r="J19" s="37"/>
      <c r="K19" s="38"/>
      <c r="L19" s="13" t="s">
        <v>11</v>
      </c>
      <c r="M19" s="23">
        <f t="shared" si="0"/>
        <v>221</v>
      </c>
      <c r="N19" s="24" t="str">
        <f t="shared" si="2"/>
        <v>Weingärtner</v>
      </c>
      <c r="O19" s="23"/>
      <c r="P19" s="48" t="s">
        <v>48</v>
      </c>
      <c r="Q19" s="28">
        <v>235</v>
      </c>
      <c r="R19" s="28">
        <v>12</v>
      </c>
      <c r="S19" s="28"/>
      <c r="T19" s="45" t="s">
        <v>171</v>
      </c>
      <c r="U19" s="45">
        <v>94</v>
      </c>
      <c r="V19" s="56">
        <v>11</v>
      </c>
    </row>
    <row r="20" spans="1:22">
      <c r="A20" s="33" t="s">
        <v>62</v>
      </c>
      <c r="B20" s="34">
        <f t="shared" si="3"/>
        <v>13</v>
      </c>
      <c r="C20" s="34" t="s">
        <v>9</v>
      </c>
      <c r="D20" s="35">
        <v>1</v>
      </c>
      <c r="E20" s="35">
        <v>8</v>
      </c>
      <c r="F20" s="35">
        <v>33</v>
      </c>
      <c r="G20" s="35">
        <v>28</v>
      </c>
      <c r="H20" s="36">
        <v>5</v>
      </c>
      <c r="I20" s="37">
        <f t="shared" si="1"/>
        <v>75</v>
      </c>
      <c r="J20" s="37"/>
      <c r="K20" s="38"/>
      <c r="L20" s="13" t="s">
        <v>9</v>
      </c>
      <c r="M20" s="23">
        <f t="shared" si="0"/>
        <v>234</v>
      </c>
      <c r="N20" s="24" t="str">
        <f t="shared" si="2"/>
        <v>Jordan</v>
      </c>
      <c r="P20" s="48" t="s">
        <v>9</v>
      </c>
      <c r="Q20" s="28">
        <v>234</v>
      </c>
      <c r="R20" s="28">
        <v>13</v>
      </c>
      <c r="S20" s="28"/>
      <c r="T20" s="45" t="s">
        <v>135</v>
      </c>
      <c r="U20" s="45">
        <v>90</v>
      </c>
      <c r="V20" s="56">
        <v>13</v>
      </c>
    </row>
    <row r="21" spans="1:22">
      <c r="A21" s="62" t="s">
        <v>63</v>
      </c>
      <c r="B21" s="63">
        <f t="shared" si="3"/>
        <v>14</v>
      </c>
      <c r="C21" s="63" t="s">
        <v>25</v>
      </c>
      <c r="D21" s="64"/>
      <c r="E21" s="64">
        <v>2</v>
      </c>
      <c r="F21" s="64">
        <v>12</v>
      </c>
      <c r="G21" s="64">
        <v>36</v>
      </c>
      <c r="H21" s="65">
        <v>50</v>
      </c>
      <c r="I21" s="30">
        <f t="shared" si="1"/>
        <v>100</v>
      </c>
      <c r="J21" s="30">
        <v>1</v>
      </c>
      <c r="K21" s="38"/>
      <c r="L21" s="13" t="s">
        <v>25</v>
      </c>
      <c r="M21" s="23">
        <f t="shared" si="0"/>
        <v>261</v>
      </c>
      <c r="N21" s="24" t="str">
        <f t="shared" si="2"/>
        <v>Ebert J.</v>
      </c>
      <c r="P21" s="48" t="s">
        <v>39</v>
      </c>
      <c r="Q21" s="28">
        <v>232</v>
      </c>
      <c r="R21" s="28">
        <v>14</v>
      </c>
      <c r="S21" s="28"/>
      <c r="T21" s="45" t="s">
        <v>141</v>
      </c>
      <c r="U21" s="45">
        <v>90</v>
      </c>
      <c r="V21" s="56">
        <v>13</v>
      </c>
    </row>
    <row r="22" spans="1:22">
      <c r="A22" s="62" t="s">
        <v>64</v>
      </c>
      <c r="B22" s="63">
        <f t="shared" si="3"/>
        <v>15</v>
      </c>
      <c r="C22" s="63" t="s">
        <v>14</v>
      </c>
      <c r="D22" s="64"/>
      <c r="E22" s="64">
        <v>4</v>
      </c>
      <c r="F22" s="64">
        <v>36</v>
      </c>
      <c r="G22" s="64">
        <v>28</v>
      </c>
      <c r="H22" s="65">
        <v>15</v>
      </c>
      <c r="I22" s="30">
        <f t="shared" si="1"/>
        <v>83</v>
      </c>
      <c r="J22" s="30">
        <v>1</v>
      </c>
      <c r="K22" s="38"/>
      <c r="L22" s="13" t="s">
        <v>14</v>
      </c>
      <c r="M22" s="23">
        <f t="shared" si="0"/>
        <v>254</v>
      </c>
      <c r="N22" s="24" t="str">
        <f t="shared" si="2"/>
        <v>Mager</v>
      </c>
      <c r="P22" s="48" t="s">
        <v>15</v>
      </c>
      <c r="Q22" s="28">
        <v>221</v>
      </c>
      <c r="R22" s="28">
        <v>15</v>
      </c>
      <c r="S22" s="28"/>
      <c r="T22" s="45" t="s">
        <v>168</v>
      </c>
      <c r="U22" s="45">
        <v>90</v>
      </c>
      <c r="V22" s="56">
        <v>13</v>
      </c>
    </row>
    <row r="23" spans="1:22">
      <c r="A23" s="62" t="s">
        <v>65</v>
      </c>
      <c r="B23" s="63">
        <f t="shared" si="3"/>
        <v>16</v>
      </c>
      <c r="C23" s="63" t="s">
        <v>41</v>
      </c>
      <c r="D23" s="64"/>
      <c r="E23" s="64">
        <v>2</v>
      </c>
      <c r="F23" s="64">
        <v>15</v>
      </c>
      <c r="G23" s="64">
        <v>52</v>
      </c>
      <c r="H23" s="65">
        <v>25</v>
      </c>
      <c r="I23" s="30">
        <f t="shared" si="1"/>
        <v>94</v>
      </c>
      <c r="J23" s="30">
        <v>1</v>
      </c>
      <c r="K23" s="38"/>
      <c r="L23" s="13" t="s">
        <v>41</v>
      </c>
      <c r="M23" s="23">
        <f t="shared" si="0"/>
        <v>271</v>
      </c>
      <c r="N23" s="24" t="str">
        <f t="shared" si="2"/>
        <v>Müller</v>
      </c>
      <c r="P23" s="48" t="s">
        <v>11</v>
      </c>
      <c r="Q23" s="28">
        <v>221</v>
      </c>
      <c r="R23" s="28">
        <v>15</v>
      </c>
      <c r="S23" s="28"/>
      <c r="T23" s="45" t="s">
        <v>170</v>
      </c>
      <c r="U23" s="45">
        <v>90</v>
      </c>
      <c r="V23" s="56">
        <v>13</v>
      </c>
    </row>
    <row r="24" spans="1:22">
      <c r="A24" s="71" t="s">
        <v>66</v>
      </c>
      <c r="B24" s="72">
        <f t="shared" si="3"/>
        <v>17</v>
      </c>
      <c r="C24" s="72" t="s">
        <v>42</v>
      </c>
      <c r="D24" s="73"/>
      <c r="E24" s="73"/>
      <c r="F24" s="73">
        <v>9</v>
      </c>
      <c r="G24" s="73">
        <v>52</v>
      </c>
      <c r="H24" s="74">
        <v>40</v>
      </c>
      <c r="I24" s="75">
        <f t="shared" si="1"/>
        <v>101</v>
      </c>
      <c r="J24" s="75">
        <v>1</v>
      </c>
      <c r="K24" s="38"/>
      <c r="L24" s="13" t="s">
        <v>42</v>
      </c>
      <c r="M24" s="23">
        <f t="shared" si="0"/>
        <v>280</v>
      </c>
      <c r="N24" s="24" t="str">
        <f t="shared" si="2"/>
        <v>Hohn</v>
      </c>
      <c r="P24" s="48" t="s">
        <v>12</v>
      </c>
      <c r="Q24" s="28">
        <v>220</v>
      </c>
      <c r="R24" s="28">
        <v>17</v>
      </c>
      <c r="S24" s="28"/>
      <c r="T24" s="45" t="s">
        <v>147</v>
      </c>
      <c r="U24" s="45">
        <v>89</v>
      </c>
      <c r="V24" s="56">
        <v>17</v>
      </c>
    </row>
    <row r="25" spans="1:22">
      <c r="A25" s="62" t="s">
        <v>67</v>
      </c>
      <c r="B25" s="63">
        <f t="shared" si="3"/>
        <v>18</v>
      </c>
      <c r="C25" s="63" t="s">
        <v>43</v>
      </c>
      <c r="D25" s="64">
        <v>1</v>
      </c>
      <c r="E25" s="64">
        <v>6</v>
      </c>
      <c r="F25" s="64">
        <v>15</v>
      </c>
      <c r="G25" s="64">
        <v>28</v>
      </c>
      <c r="H25" s="65">
        <v>40</v>
      </c>
      <c r="I25" s="30">
        <f t="shared" si="1"/>
        <v>90</v>
      </c>
      <c r="J25" s="37">
        <v>1</v>
      </c>
      <c r="K25" s="38"/>
      <c r="L25" s="13" t="s">
        <v>43</v>
      </c>
      <c r="M25" s="23">
        <f t="shared" si="0"/>
        <v>238</v>
      </c>
      <c r="N25" s="24" t="str">
        <f t="shared" si="2"/>
        <v>Lange</v>
      </c>
      <c r="P25" s="48" t="s">
        <v>38</v>
      </c>
      <c r="Q25" s="28">
        <v>217</v>
      </c>
      <c r="R25" s="28">
        <v>18</v>
      </c>
      <c r="S25" s="28"/>
      <c r="T25" s="45" t="s">
        <v>148</v>
      </c>
      <c r="U25" s="45">
        <v>89</v>
      </c>
      <c r="V25" s="56">
        <v>17</v>
      </c>
    </row>
    <row r="26" spans="1:22">
      <c r="A26" s="62" t="s">
        <v>68</v>
      </c>
      <c r="B26" s="63">
        <f t="shared" si="3"/>
        <v>19</v>
      </c>
      <c r="C26" s="63" t="s">
        <v>44</v>
      </c>
      <c r="D26" s="64"/>
      <c r="E26" s="64">
        <v>4</v>
      </c>
      <c r="F26" s="64">
        <v>33</v>
      </c>
      <c r="G26" s="64">
        <v>40</v>
      </c>
      <c r="H26" s="65">
        <v>5</v>
      </c>
      <c r="I26" s="30">
        <f t="shared" si="1"/>
        <v>82</v>
      </c>
      <c r="J26" s="30">
        <v>1</v>
      </c>
      <c r="K26" s="38"/>
      <c r="L26" s="13" t="s">
        <v>44</v>
      </c>
      <c r="M26" s="23">
        <f t="shared" si="0"/>
        <v>285</v>
      </c>
      <c r="N26" s="24" t="str">
        <f t="shared" si="2"/>
        <v>Ramge</v>
      </c>
      <c r="P26" s="48" t="s">
        <v>40</v>
      </c>
      <c r="Q26" s="28">
        <v>217</v>
      </c>
      <c r="R26" s="28">
        <v>18</v>
      </c>
      <c r="S26" s="28"/>
      <c r="T26" s="45" t="s">
        <v>176</v>
      </c>
      <c r="U26" s="45">
        <v>89</v>
      </c>
      <c r="V26" s="56">
        <v>17</v>
      </c>
    </row>
    <row r="27" spans="1:22">
      <c r="A27" s="33" t="s">
        <v>69</v>
      </c>
      <c r="B27" s="34">
        <f t="shared" si="3"/>
        <v>20</v>
      </c>
      <c r="C27" s="34" t="s">
        <v>45</v>
      </c>
      <c r="D27" s="35">
        <v>5</v>
      </c>
      <c r="E27" s="35">
        <v>14</v>
      </c>
      <c r="F27" s="35">
        <v>27</v>
      </c>
      <c r="G27" s="35">
        <v>12</v>
      </c>
      <c r="H27" s="36"/>
      <c r="I27" s="37">
        <f t="shared" si="1"/>
        <v>58</v>
      </c>
      <c r="J27" s="37"/>
      <c r="K27" s="38"/>
      <c r="L27" s="13" t="s">
        <v>45</v>
      </c>
      <c r="M27" s="23">
        <f t="shared" si="0"/>
        <v>212</v>
      </c>
      <c r="N27" s="24" t="str">
        <f t="shared" si="2"/>
        <v>Mayer</v>
      </c>
      <c r="P27" s="48" t="s">
        <v>45</v>
      </c>
      <c r="Q27" s="28">
        <v>212</v>
      </c>
      <c r="R27" s="28">
        <v>20</v>
      </c>
      <c r="S27" s="28"/>
      <c r="T27" s="45" t="s">
        <v>156</v>
      </c>
      <c r="U27" s="45">
        <v>88</v>
      </c>
      <c r="V27" s="56">
        <v>29</v>
      </c>
    </row>
    <row r="28" spans="1:22">
      <c r="A28" s="62" t="s">
        <v>70</v>
      </c>
      <c r="B28" s="63">
        <f t="shared" si="3"/>
        <v>21</v>
      </c>
      <c r="C28" s="63" t="s">
        <v>48</v>
      </c>
      <c r="D28" s="64">
        <v>1</v>
      </c>
      <c r="E28" s="64">
        <v>10</v>
      </c>
      <c r="F28" s="64">
        <v>15</v>
      </c>
      <c r="G28" s="64">
        <v>36</v>
      </c>
      <c r="H28" s="65">
        <v>20</v>
      </c>
      <c r="I28" s="30">
        <f t="shared" si="1"/>
        <v>82</v>
      </c>
      <c r="J28" s="30">
        <v>1</v>
      </c>
      <c r="K28" s="38"/>
      <c r="L28" s="13" t="s">
        <v>48</v>
      </c>
      <c r="M28" s="28">
        <f t="shared" si="0"/>
        <v>235</v>
      </c>
      <c r="N28" s="48" t="str">
        <f t="shared" si="2"/>
        <v>Peulen</v>
      </c>
      <c r="P28" s="48" t="s">
        <v>37</v>
      </c>
      <c r="Q28" s="28">
        <v>187</v>
      </c>
      <c r="R28" s="28">
        <v>21</v>
      </c>
      <c r="S28" s="28"/>
      <c r="T28" s="45" t="s">
        <v>120</v>
      </c>
      <c r="U28" s="45">
        <v>87</v>
      </c>
      <c r="V28" s="56">
        <v>21</v>
      </c>
    </row>
    <row r="29" spans="1:22">
      <c r="A29" s="33" t="s">
        <v>71</v>
      </c>
      <c r="B29" s="34">
        <f t="shared" si="3"/>
        <v>22</v>
      </c>
      <c r="C29" s="34" t="s">
        <v>37</v>
      </c>
      <c r="D29" s="35">
        <v>2</v>
      </c>
      <c r="E29" s="35">
        <v>32</v>
      </c>
      <c r="F29" s="35">
        <v>18</v>
      </c>
      <c r="G29" s="35"/>
      <c r="H29" s="36"/>
      <c r="I29" s="37">
        <f t="shared" si="1"/>
        <v>52</v>
      </c>
      <c r="J29" s="37"/>
      <c r="P29" s="24"/>
      <c r="Q29" s="16"/>
      <c r="T29" s="45" t="s">
        <v>173</v>
      </c>
      <c r="U29" s="45">
        <v>86</v>
      </c>
      <c r="V29" s="56">
        <v>22</v>
      </c>
    </row>
    <row r="30" spans="1:22">
      <c r="A30" s="33" t="s">
        <v>72</v>
      </c>
      <c r="B30" s="34">
        <f t="shared" si="3"/>
        <v>23</v>
      </c>
      <c r="C30" s="34" t="s">
        <v>29</v>
      </c>
      <c r="D30" s="35">
        <v>1</v>
      </c>
      <c r="E30" s="35">
        <v>8</v>
      </c>
      <c r="F30" s="35">
        <v>24</v>
      </c>
      <c r="G30" s="35">
        <v>36</v>
      </c>
      <c r="H30" s="36">
        <v>10</v>
      </c>
      <c r="I30" s="37">
        <f t="shared" si="1"/>
        <v>79</v>
      </c>
      <c r="J30" s="37"/>
      <c r="P30" s="24"/>
      <c r="Q30" s="16"/>
      <c r="T30" s="45" t="s">
        <v>125</v>
      </c>
      <c r="U30" s="45">
        <v>84</v>
      </c>
      <c r="V30" s="56">
        <v>23</v>
      </c>
    </row>
    <row r="31" spans="1:22">
      <c r="A31" s="62" t="s">
        <v>73</v>
      </c>
      <c r="B31" s="63">
        <f t="shared" si="3"/>
        <v>24</v>
      </c>
      <c r="C31" s="63" t="s">
        <v>28</v>
      </c>
      <c r="D31" s="64"/>
      <c r="E31" s="64">
        <v>2</v>
      </c>
      <c r="F31" s="64">
        <v>24</v>
      </c>
      <c r="G31" s="64">
        <v>44</v>
      </c>
      <c r="H31" s="65">
        <v>20</v>
      </c>
      <c r="I31" s="30">
        <f t="shared" si="1"/>
        <v>90</v>
      </c>
      <c r="J31" s="30">
        <v>1</v>
      </c>
      <c r="P31" s="24"/>
      <c r="Q31" s="16"/>
      <c r="T31" s="45" t="s">
        <v>132</v>
      </c>
      <c r="U31" s="45">
        <v>83</v>
      </c>
      <c r="V31" s="56">
        <v>24</v>
      </c>
    </row>
    <row r="32" spans="1:22">
      <c r="A32" s="33" t="s">
        <v>74</v>
      </c>
      <c r="B32" s="34">
        <f t="shared" si="3"/>
        <v>25</v>
      </c>
      <c r="C32" s="34" t="s">
        <v>12</v>
      </c>
      <c r="D32" s="35">
        <v>1</v>
      </c>
      <c r="E32" s="35">
        <v>10</v>
      </c>
      <c r="F32" s="35">
        <v>30</v>
      </c>
      <c r="G32" s="35">
        <v>28</v>
      </c>
      <c r="H32" s="36">
        <v>5</v>
      </c>
      <c r="I32" s="37">
        <f t="shared" si="1"/>
        <v>74</v>
      </c>
      <c r="J32" s="37"/>
      <c r="L32" s="14" t="s">
        <v>30</v>
      </c>
      <c r="M32" s="1">
        <v>60</v>
      </c>
      <c r="P32" s="24"/>
      <c r="Q32" s="16"/>
      <c r="T32" s="45" t="s">
        <v>160</v>
      </c>
      <c r="U32" s="45">
        <v>83</v>
      </c>
      <c r="V32" s="56">
        <v>24</v>
      </c>
    </row>
    <row r="33" spans="1:22">
      <c r="A33" s="33" t="s">
        <v>75</v>
      </c>
      <c r="B33" s="34">
        <f t="shared" si="3"/>
        <v>26</v>
      </c>
      <c r="C33" s="34" t="s">
        <v>38</v>
      </c>
      <c r="D33" s="35">
        <v>1</v>
      </c>
      <c r="E33" s="35"/>
      <c r="F33" s="35">
        <v>48</v>
      </c>
      <c r="G33" s="35">
        <v>28</v>
      </c>
      <c r="H33" s="36"/>
      <c r="I33" s="37">
        <f t="shared" si="1"/>
        <v>77</v>
      </c>
      <c r="J33" s="37"/>
      <c r="K33" s="40" t="s">
        <v>37</v>
      </c>
      <c r="L33" s="13">
        <v>60</v>
      </c>
      <c r="M33" s="27"/>
      <c r="P33" s="24"/>
      <c r="Q33" s="27"/>
      <c r="T33" s="45" t="s">
        <v>161</v>
      </c>
      <c r="U33" s="45">
        <v>83</v>
      </c>
      <c r="V33" s="56">
        <v>24</v>
      </c>
    </row>
    <row r="34" spans="1:22">
      <c r="A34" s="33" t="s">
        <v>76</v>
      </c>
      <c r="B34" s="34">
        <f t="shared" si="3"/>
        <v>27</v>
      </c>
      <c r="C34" s="34" t="s">
        <v>15</v>
      </c>
      <c r="D34" s="35"/>
      <c r="E34" s="35">
        <v>2</v>
      </c>
      <c r="F34" s="35">
        <v>54</v>
      </c>
      <c r="G34" s="35">
        <v>12</v>
      </c>
      <c r="H34" s="36">
        <v>10</v>
      </c>
      <c r="I34" s="37">
        <f t="shared" si="1"/>
        <v>78</v>
      </c>
      <c r="J34" s="37"/>
      <c r="K34" s="40" t="s">
        <v>29</v>
      </c>
      <c r="L34" s="13">
        <v>60</v>
      </c>
      <c r="M34" s="27"/>
      <c r="P34" s="24"/>
      <c r="Q34" s="16"/>
      <c r="T34" s="45" t="s">
        <v>136</v>
      </c>
      <c r="U34" s="45">
        <v>82</v>
      </c>
      <c r="V34" s="56">
        <v>27</v>
      </c>
    </row>
    <row r="35" spans="1:22">
      <c r="A35" s="33" t="s">
        <v>77</v>
      </c>
      <c r="B35" s="34">
        <f t="shared" si="3"/>
        <v>28</v>
      </c>
      <c r="C35" s="34" t="s">
        <v>39</v>
      </c>
      <c r="D35" s="35">
        <v>1</v>
      </c>
      <c r="E35" s="35">
        <v>14</v>
      </c>
      <c r="F35" s="35">
        <v>24</v>
      </c>
      <c r="G35" s="35">
        <v>32</v>
      </c>
      <c r="H35" s="36"/>
      <c r="I35" s="37">
        <f t="shared" si="1"/>
        <v>71</v>
      </c>
      <c r="J35" s="37"/>
      <c r="K35" s="40" t="s">
        <v>28</v>
      </c>
      <c r="L35" s="13">
        <v>60</v>
      </c>
      <c r="M35" s="27"/>
      <c r="P35" s="24"/>
      <c r="Q35" s="16"/>
      <c r="T35" s="45" t="s">
        <v>138</v>
      </c>
      <c r="U35" s="45">
        <v>82</v>
      </c>
      <c r="V35" s="56">
        <v>27</v>
      </c>
    </row>
    <row r="36" spans="1:22">
      <c r="A36" s="62" t="s">
        <v>78</v>
      </c>
      <c r="B36" s="63">
        <f t="shared" si="3"/>
        <v>29</v>
      </c>
      <c r="C36" s="63" t="s">
        <v>31</v>
      </c>
      <c r="D36" s="64"/>
      <c r="E36" s="64"/>
      <c r="F36" s="64">
        <v>39</v>
      </c>
      <c r="G36" s="64">
        <v>20</v>
      </c>
      <c r="H36" s="65">
        <v>30</v>
      </c>
      <c r="I36" s="30">
        <f t="shared" si="1"/>
        <v>89</v>
      </c>
      <c r="J36" s="30">
        <v>1</v>
      </c>
      <c r="K36" s="40" t="s">
        <v>12</v>
      </c>
      <c r="L36" s="13">
        <v>60</v>
      </c>
      <c r="M36" s="27"/>
      <c r="P36" s="24"/>
      <c r="Q36" s="16"/>
      <c r="T36" s="45" t="s">
        <v>154</v>
      </c>
      <c r="U36" s="45">
        <v>82</v>
      </c>
      <c r="V36" s="56">
        <v>27</v>
      </c>
    </row>
    <row r="37" spans="1:22">
      <c r="A37" s="62" t="s">
        <v>79</v>
      </c>
      <c r="B37" s="63">
        <f t="shared" si="3"/>
        <v>30</v>
      </c>
      <c r="C37" s="63" t="s">
        <v>40</v>
      </c>
      <c r="D37" s="64"/>
      <c r="E37" s="64">
        <v>2</v>
      </c>
      <c r="F37" s="64">
        <v>24</v>
      </c>
      <c r="G37" s="64">
        <v>48</v>
      </c>
      <c r="H37" s="65">
        <v>15</v>
      </c>
      <c r="I37" s="30">
        <f t="shared" si="1"/>
        <v>89</v>
      </c>
      <c r="J37" s="30">
        <v>1</v>
      </c>
      <c r="K37" s="40" t="s">
        <v>38</v>
      </c>
      <c r="L37" s="13">
        <v>60</v>
      </c>
      <c r="M37" s="27"/>
      <c r="P37" s="24"/>
      <c r="Q37" s="16"/>
      <c r="T37" s="45" t="s">
        <v>162</v>
      </c>
      <c r="U37" s="45">
        <v>82</v>
      </c>
      <c r="V37" s="56">
        <v>27</v>
      </c>
    </row>
    <row r="38" spans="1:22">
      <c r="A38" s="62" t="s">
        <v>80</v>
      </c>
      <c r="B38" s="63">
        <f t="shared" si="3"/>
        <v>31</v>
      </c>
      <c r="C38" s="63" t="s">
        <v>13</v>
      </c>
      <c r="D38" s="64"/>
      <c r="E38" s="64">
        <v>2</v>
      </c>
      <c r="F38" s="64">
        <v>15</v>
      </c>
      <c r="G38" s="64">
        <v>44</v>
      </c>
      <c r="H38" s="65">
        <v>35</v>
      </c>
      <c r="I38" s="30">
        <f t="shared" si="1"/>
        <v>96</v>
      </c>
      <c r="J38" s="30">
        <v>1</v>
      </c>
      <c r="K38" s="40" t="s">
        <v>15</v>
      </c>
      <c r="L38" s="13">
        <v>60</v>
      </c>
      <c r="M38" s="27"/>
      <c r="P38" s="24"/>
      <c r="Q38" s="27"/>
      <c r="T38" s="45" t="s">
        <v>177</v>
      </c>
      <c r="U38" s="45">
        <v>82</v>
      </c>
      <c r="V38" s="56">
        <v>27</v>
      </c>
    </row>
    <row r="39" spans="1:22">
      <c r="A39" s="66" t="s">
        <v>81</v>
      </c>
      <c r="B39" s="67">
        <f t="shared" si="3"/>
        <v>32</v>
      </c>
      <c r="C39" s="67" t="s">
        <v>10</v>
      </c>
      <c r="D39" s="68"/>
      <c r="E39" s="68">
        <v>2</v>
      </c>
      <c r="F39" s="68">
        <v>12</v>
      </c>
      <c r="G39" s="68">
        <v>28</v>
      </c>
      <c r="H39" s="69">
        <v>60</v>
      </c>
      <c r="I39" s="70">
        <f t="shared" si="1"/>
        <v>102</v>
      </c>
      <c r="J39" s="70">
        <v>1</v>
      </c>
      <c r="K39" s="40" t="s">
        <v>39</v>
      </c>
      <c r="L39" s="13">
        <v>60</v>
      </c>
      <c r="M39" s="27"/>
      <c r="P39" s="24"/>
      <c r="Q39" s="27"/>
      <c r="T39" s="48" t="s">
        <v>163</v>
      </c>
      <c r="U39" s="48">
        <v>81</v>
      </c>
      <c r="V39" s="57">
        <v>32</v>
      </c>
    </row>
    <row r="40" spans="1:22">
      <c r="A40" s="33" t="s">
        <v>82</v>
      </c>
      <c r="B40" s="34">
        <f t="shared" si="3"/>
        <v>33</v>
      </c>
      <c r="C40" s="34" t="s">
        <v>11</v>
      </c>
      <c r="D40" s="35"/>
      <c r="E40" s="35">
        <v>4</v>
      </c>
      <c r="F40" s="35">
        <v>48</v>
      </c>
      <c r="G40" s="35">
        <v>16</v>
      </c>
      <c r="H40" s="36">
        <v>10</v>
      </c>
      <c r="I40" s="37">
        <f t="shared" si="1"/>
        <v>78</v>
      </c>
      <c r="J40" s="37"/>
      <c r="K40" s="40" t="s">
        <v>31</v>
      </c>
      <c r="L40" s="13">
        <v>60</v>
      </c>
      <c r="M40" s="27"/>
      <c r="P40" s="24"/>
      <c r="Q40" s="27"/>
      <c r="T40" s="48" t="s">
        <v>128</v>
      </c>
      <c r="U40" s="48">
        <v>80</v>
      </c>
      <c r="V40" s="57">
        <v>33</v>
      </c>
    </row>
    <row r="41" spans="1:22">
      <c r="A41" s="33" t="s">
        <v>83</v>
      </c>
      <c r="B41" s="34">
        <f t="shared" si="3"/>
        <v>34</v>
      </c>
      <c r="C41" s="34" t="s">
        <v>9</v>
      </c>
      <c r="D41" s="35"/>
      <c r="E41" s="35">
        <v>12</v>
      </c>
      <c r="F41" s="35">
        <v>33</v>
      </c>
      <c r="G41" s="35">
        <v>28</v>
      </c>
      <c r="H41" s="36"/>
      <c r="I41" s="37">
        <f t="shared" si="1"/>
        <v>73</v>
      </c>
      <c r="J41" s="37"/>
      <c r="K41" s="40" t="s">
        <v>40</v>
      </c>
      <c r="L41" s="13">
        <v>60</v>
      </c>
      <c r="M41" s="27"/>
      <c r="P41" s="24"/>
      <c r="Q41" s="27"/>
      <c r="T41" s="48" t="s">
        <v>152</v>
      </c>
      <c r="U41" s="48">
        <v>80</v>
      </c>
      <c r="V41" s="57">
        <v>33</v>
      </c>
    </row>
    <row r="42" spans="1:22">
      <c r="A42" s="62" t="s">
        <v>84</v>
      </c>
      <c r="B42" s="63">
        <f t="shared" si="3"/>
        <v>35</v>
      </c>
      <c r="C42" s="63" t="s">
        <v>25</v>
      </c>
      <c r="D42" s="64"/>
      <c r="E42" s="64">
        <v>4</v>
      </c>
      <c r="F42" s="64">
        <v>33</v>
      </c>
      <c r="G42" s="64">
        <v>40</v>
      </c>
      <c r="H42" s="65">
        <v>5</v>
      </c>
      <c r="I42" s="30">
        <f t="shared" si="1"/>
        <v>82</v>
      </c>
      <c r="J42" s="30">
        <v>1</v>
      </c>
      <c r="K42" s="40" t="s">
        <v>13</v>
      </c>
      <c r="L42" s="13">
        <v>60</v>
      </c>
      <c r="M42" s="27"/>
      <c r="P42" s="24"/>
      <c r="Q42" s="27"/>
      <c r="T42" s="48" t="s">
        <v>146</v>
      </c>
      <c r="U42" s="48">
        <v>80</v>
      </c>
      <c r="V42" s="57">
        <v>33</v>
      </c>
    </row>
    <row r="43" spans="1:22">
      <c r="A43" s="33" t="s">
        <v>85</v>
      </c>
      <c r="B43" s="34">
        <f t="shared" si="3"/>
        <v>36</v>
      </c>
      <c r="C43" s="34" t="s">
        <v>14</v>
      </c>
      <c r="D43" s="35">
        <v>1</v>
      </c>
      <c r="E43" s="35">
        <v>10</v>
      </c>
      <c r="F43" s="35">
        <v>39</v>
      </c>
      <c r="G43" s="35">
        <v>16</v>
      </c>
      <c r="H43" s="36">
        <v>5</v>
      </c>
      <c r="I43" s="37">
        <f t="shared" si="1"/>
        <v>71</v>
      </c>
      <c r="J43" s="37"/>
      <c r="K43" s="40" t="s">
        <v>10</v>
      </c>
      <c r="L43" s="13">
        <v>60</v>
      </c>
      <c r="M43" s="27"/>
      <c r="P43" s="24"/>
      <c r="Q43" s="27"/>
      <c r="T43" s="48" t="s">
        <v>164</v>
      </c>
      <c r="U43" s="48">
        <v>80</v>
      </c>
      <c r="V43" s="57">
        <v>33</v>
      </c>
    </row>
    <row r="44" spans="1:22">
      <c r="A44" s="62" t="s">
        <v>86</v>
      </c>
      <c r="B44" s="63">
        <f t="shared" si="3"/>
        <v>37</v>
      </c>
      <c r="C44" s="63" t="s">
        <v>41</v>
      </c>
      <c r="D44" s="64"/>
      <c r="E44" s="64">
        <v>4</v>
      </c>
      <c r="F44" s="64">
        <v>18</v>
      </c>
      <c r="G44" s="64">
        <v>56</v>
      </c>
      <c r="H44" s="65">
        <v>10</v>
      </c>
      <c r="I44" s="30">
        <f t="shared" si="1"/>
        <v>88</v>
      </c>
      <c r="J44" s="30">
        <v>1</v>
      </c>
      <c r="K44" s="40" t="s">
        <v>11</v>
      </c>
      <c r="L44" s="13">
        <v>60</v>
      </c>
      <c r="M44" s="27"/>
      <c r="P44" s="24"/>
      <c r="Q44" s="27"/>
      <c r="T44" s="48" t="s">
        <v>140</v>
      </c>
      <c r="U44" s="48">
        <v>79</v>
      </c>
      <c r="V44" s="57">
        <v>37</v>
      </c>
    </row>
    <row r="45" spans="1:22">
      <c r="A45" s="62" t="s">
        <v>87</v>
      </c>
      <c r="B45" s="63">
        <f t="shared" si="3"/>
        <v>38</v>
      </c>
      <c r="C45" s="63" t="s">
        <v>42</v>
      </c>
      <c r="D45" s="64"/>
      <c r="E45" s="64"/>
      <c r="F45" s="64">
        <v>18</v>
      </c>
      <c r="G45" s="64">
        <v>44</v>
      </c>
      <c r="H45" s="65">
        <v>35</v>
      </c>
      <c r="I45" s="30">
        <f t="shared" si="1"/>
        <v>97</v>
      </c>
      <c r="J45" s="30">
        <v>1</v>
      </c>
      <c r="K45" s="40" t="s">
        <v>9</v>
      </c>
      <c r="L45" s="13">
        <v>60</v>
      </c>
      <c r="M45" s="27"/>
      <c r="P45" s="24"/>
      <c r="Q45" s="27"/>
      <c r="T45" s="48" t="s">
        <v>174</v>
      </c>
      <c r="U45" s="48">
        <v>79</v>
      </c>
      <c r="V45" s="57">
        <v>37</v>
      </c>
    </row>
    <row r="46" spans="1:22">
      <c r="A46" s="33" t="s">
        <v>88</v>
      </c>
      <c r="B46" s="34">
        <f t="shared" si="3"/>
        <v>39</v>
      </c>
      <c r="C46" s="34" t="s">
        <v>43</v>
      </c>
      <c r="D46" s="35">
        <v>2</v>
      </c>
      <c r="E46" s="35">
        <v>12</v>
      </c>
      <c r="F46" s="35">
        <v>24</v>
      </c>
      <c r="G46" s="35">
        <v>20</v>
      </c>
      <c r="H46" s="36">
        <v>15</v>
      </c>
      <c r="I46" s="37">
        <f t="shared" si="1"/>
        <v>73</v>
      </c>
      <c r="J46" s="37"/>
      <c r="K46" s="40" t="s">
        <v>25</v>
      </c>
      <c r="L46" s="13">
        <v>60</v>
      </c>
      <c r="M46" s="27"/>
      <c r="P46" s="24"/>
      <c r="Q46" s="27"/>
      <c r="T46" s="48" t="s">
        <v>144</v>
      </c>
      <c r="U46" s="48">
        <v>78</v>
      </c>
      <c r="V46" s="57">
        <v>39</v>
      </c>
    </row>
    <row r="47" spans="1:22">
      <c r="A47" s="62" t="s">
        <v>89</v>
      </c>
      <c r="B47" s="63">
        <f t="shared" si="3"/>
        <v>40</v>
      </c>
      <c r="C47" s="63" t="s">
        <v>44</v>
      </c>
      <c r="D47" s="64"/>
      <c r="E47" s="64">
        <v>2</v>
      </c>
      <c r="F47" s="64">
        <v>15</v>
      </c>
      <c r="G47" s="64">
        <v>32</v>
      </c>
      <c r="H47" s="65">
        <v>50</v>
      </c>
      <c r="I47" s="30">
        <f t="shared" si="1"/>
        <v>99</v>
      </c>
      <c r="J47" s="30">
        <v>1</v>
      </c>
      <c r="K47" s="40" t="s">
        <v>14</v>
      </c>
      <c r="L47" s="13">
        <v>60</v>
      </c>
      <c r="M47" s="27"/>
      <c r="P47" s="24"/>
      <c r="Q47" s="27"/>
      <c r="T47" s="48" t="s">
        <v>151</v>
      </c>
      <c r="U47" s="48">
        <v>78</v>
      </c>
      <c r="V47" s="57">
        <v>39</v>
      </c>
    </row>
    <row r="48" spans="1:22">
      <c r="A48" s="62" t="s">
        <v>90</v>
      </c>
      <c r="B48" s="63">
        <f t="shared" si="3"/>
        <v>41</v>
      </c>
      <c r="C48" s="63" t="s">
        <v>45</v>
      </c>
      <c r="D48" s="64"/>
      <c r="E48" s="64">
        <v>4</v>
      </c>
      <c r="F48" s="64">
        <v>39</v>
      </c>
      <c r="G48" s="64">
        <v>20</v>
      </c>
      <c r="H48" s="65">
        <v>20</v>
      </c>
      <c r="I48" s="30">
        <f t="shared" si="1"/>
        <v>83</v>
      </c>
      <c r="J48" s="37">
        <v>1</v>
      </c>
      <c r="K48" s="40" t="s">
        <v>41</v>
      </c>
      <c r="L48" s="13">
        <v>60</v>
      </c>
      <c r="M48" s="27"/>
      <c r="P48" s="24"/>
      <c r="Q48" s="27"/>
      <c r="T48" s="48" t="s">
        <v>143</v>
      </c>
      <c r="U48" s="48">
        <v>77</v>
      </c>
      <c r="V48" s="57">
        <v>41</v>
      </c>
    </row>
    <row r="49" spans="1:22">
      <c r="A49" s="62" t="s">
        <v>91</v>
      </c>
      <c r="B49" s="63">
        <f t="shared" si="3"/>
        <v>42</v>
      </c>
      <c r="C49" s="63" t="s">
        <v>48</v>
      </c>
      <c r="D49" s="64"/>
      <c r="E49" s="64">
        <v>2</v>
      </c>
      <c r="F49" s="64">
        <v>36</v>
      </c>
      <c r="G49" s="64">
        <v>40</v>
      </c>
      <c r="H49" s="65">
        <v>5</v>
      </c>
      <c r="I49" s="30">
        <f t="shared" si="1"/>
        <v>83</v>
      </c>
      <c r="J49" s="30">
        <v>1</v>
      </c>
      <c r="K49" s="40" t="s">
        <v>42</v>
      </c>
      <c r="L49" s="13">
        <v>60</v>
      </c>
      <c r="M49" s="27"/>
      <c r="P49" s="24"/>
      <c r="Q49" s="27"/>
      <c r="T49" s="48" t="s">
        <v>167</v>
      </c>
      <c r="U49" s="48">
        <v>77</v>
      </c>
      <c r="V49" s="57">
        <v>41</v>
      </c>
    </row>
    <row r="50" spans="1:22">
      <c r="A50" s="33" t="s">
        <v>92</v>
      </c>
      <c r="B50" s="34">
        <f t="shared" si="3"/>
        <v>43</v>
      </c>
      <c r="C50" s="34" t="s">
        <v>37</v>
      </c>
      <c r="D50" s="35"/>
      <c r="E50" s="35">
        <v>4</v>
      </c>
      <c r="F50" s="35">
        <v>42</v>
      </c>
      <c r="G50" s="35">
        <v>24</v>
      </c>
      <c r="H50" s="36">
        <v>10</v>
      </c>
      <c r="I50" s="37">
        <f t="shared" si="1"/>
        <v>80</v>
      </c>
      <c r="J50" s="37"/>
      <c r="K50" s="40" t="s">
        <v>43</v>
      </c>
      <c r="L50" s="13">
        <v>60</v>
      </c>
      <c r="M50" s="27"/>
      <c r="P50" s="24"/>
      <c r="Q50" s="27"/>
      <c r="T50" s="48" t="s">
        <v>130</v>
      </c>
      <c r="U50" s="48">
        <v>75</v>
      </c>
      <c r="V50" s="57">
        <v>43</v>
      </c>
    </row>
    <row r="51" spans="1:22">
      <c r="A51" s="62" t="s">
        <v>93</v>
      </c>
      <c r="B51" s="63">
        <f t="shared" si="3"/>
        <v>44</v>
      </c>
      <c r="C51" s="63" t="s">
        <v>29</v>
      </c>
      <c r="D51" s="64"/>
      <c r="E51" s="64">
        <v>8</v>
      </c>
      <c r="F51" s="64">
        <v>24</v>
      </c>
      <c r="G51" s="64">
        <v>40</v>
      </c>
      <c r="H51" s="65">
        <v>10</v>
      </c>
      <c r="I51" s="30">
        <f t="shared" si="1"/>
        <v>82</v>
      </c>
      <c r="J51" s="30">
        <v>1</v>
      </c>
      <c r="K51" s="40" t="s">
        <v>44</v>
      </c>
      <c r="L51" s="13">
        <v>60</v>
      </c>
      <c r="M51" s="27"/>
      <c r="P51" s="24"/>
      <c r="Q51" s="27"/>
      <c r="T51" s="48" t="s">
        <v>165</v>
      </c>
      <c r="U51" s="48">
        <v>75</v>
      </c>
      <c r="V51" s="57">
        <v>43</v>
      </c>
    </row>
    <row r="52" spans="1:22">
      <c r="A52" s="33" t="s">
        <v>94</v>
      </c>
      <c r="B52" s="34">
        <f t="shared" si="3"/>
        <v>45</v>
      </c>
      <c r="C52" s="34" t="s">
        <v>28</v>
      </c>
      <c r="D52" s="35"/>
      <c r="E52" s="35">
        <v>2</v>
      </c>
      <c r="F52" s="35">
        <v>42</v>
      </c>
      <c r="G52" s="35">
        <v>32</v>
      </c>
      <c r="H52" s="36">
        <v>5</v>
      </c>
      <c r="I52" s="37">
        <f t="shared" si="1"/>
        <v>81</v>
      </c>
      <c r="J52" s="37"/>
      <c r="K52" s="40" t="s">
        <v>45</v>
      </c>
      <c r="L52" s="13">
        <v>60</v>
      </c>
      <c r="M52" s="27"/>
      <c r="P52" s="24"/>
      <c r="Q52" s="27"/>
      <c r="T52" s="48" t="s">
        <v>178</v>
      </c>
      <c r="U52" s="48">
        <v>75</v>
      </c>
      <c r="V52" s="57">
        <v>43</v>
      </c>
    </row>
    <row r="53" spans="1:22">
      <c r="A53" s="33" t="s">
        <v>95</v>
      </c>
      <c r="B53" s="34">
        <f t="shared" si="3"/>
        <v>46</v>
      </c>
      <c r="C53" s="34" t="s">
        <v>12</v>
      </c>
      <c r="D53" s="35"/>
      <c r="E53" s="35">
        <v>12</v>
      </c>
      <c r="F53" s="35">
        <v>27</v>
      </c>
      <c r="G53" s="35">
        <v>16</v>
      </c>
      <c r="H53" s="36">
        <v>25</v>
      </c>
      <c r="I53" s="37">
        <f t="shared" si="1"/>
        <v>80</v>
      </c>
      <c r="J53" s="37"/>
      <c r="K53" s="40" t="s">
        <v>48</v>
      </c>
      <c r="L53" s="13">
        <v>60</v>
      </c>
      <c r="M53" s="27"/>
      <c r="P53" s="24"/>
      <c r="Q53" s="27"/>
      <c r="T53" s="48" t="s">
        <v>124</v>
      </c>
      <c r="U53" s="48">
        <v>74</v>
      </c>
      <c r="V53" s="57">
        <v>46</v>
      </c>
    </row>
    <row r="54" spans="1:22">
      <c r="A54" s="33" t="s">
        <v>96</v>
      </c>
      <c r="B54" s="34">
        <f t="shared" si="3"/>
        <v>47</v>
      </c>
      <c r="C54" s="34" t="s">
        <v>38</v>
      </c>
      <c r="D54" s="35">
        <v>1</v>
      </c>
      <c r="E54" s="35">
        <v>12</v>
      </c>
      <c r="F54" s="35">
        <v>30</v>
      </c>
      <c r="G54" s="35">
        <v>12</v>
      </c>
      <c r="H54" s="36">
        <v>20</v>
      </c>
      <c r="I54" s="37">
        <f t="shared" si="1"/>
        <v>75</v>
      </c>
      <c r="J54" s="37"/>
      <c r="K54" s="25"/>
      <c r="M54" s="29"/>
      <c r="P54" s="24"/>
      <c r="Q54" s="27"/>
      <c r="T54" s="48" t="s">
        <v>142</v>
      </c>
      <c r="U54" s="48">
        <v>74</v>
      </c>
      <c r="V54" s="57">
        <v>46</v>
      </c>
    </row>
    <row r="55" spans="1:22">
      <c r="A55" s="33" t="s">
        <v>97</v>
      </c>
      <c r="B55" s="34">
        <f t="shared" si="3"/>
        <v>48</v>
      </c>
      <c r="C55" s="34" t="s">
        <v>15</v>
      </c>
      <c r="D55" s="35">
        <v>1</v>
      </c>
      <c r="E55" s="35">
        <v>12</v>
      </c>
      <c r="F55" s="35">
        <v>42</v>
      </c>
      <c r="G55" s="35">
        <v>4</v>
      </c>
      <c r="H55" s="36">
        <v>10</v>
      </c>
      <c r="I55" s="37">
        <f t="shared" si="1"/>
        <v>69</v>
      </c>
      <c r="J55" s="37"/>
      <c r="M55" s="13"/>
      <c r="P55" s="24"/>
      <c r="Q55" s="27"/>
      <c r="T55" s="48" t="s">
        <v>153</v>
      </c>
      <c r="U55" s="48">
        <v>73</v>
      </c>
      <c r="V55" s="57">
        <v>48</v>
      </c>
    </row>
    <row r="56" spans="1:22">
      <c r="A56" s="33" t="s">
        <v>98</v>
      </c>
      <c r="B56" s="34">
        <f t="shared" si="3"/>
        <v>49</v>
      </c>
      <c r="C56" s="34" t="s">
        <v>39</v>
      </c>
      <c r="D56" s="35"/>
      <c r="E56" s="35">
        <v>6</v>
      </c>
      <c r="F56" s="35">
        <v>45</v>
      </c>
      <c r="G56" s="35">
        <v>16</v>
      </c>
      <c r="H56" s="36">
        <v>10</v>
      </c>
      <c r="I56" s="37">
        <f t="shared" si="1"/>
        <v>77</v>
      </c>
      <c r="J56" s="37"/>
      <c r="K56" s="13" t="s">
        <v>23</v>
      </c>
      <c r="L56" s="13">
        <v>63</v>
      </c>
      <c r="M56" s="13" t="s">
        <v>113</v>
      </c>
      <c r="P56" s="24"/>
      <c r="Q56" s="27"/>
      <c r="T56" s="48" t="s">
        <v>158</v>
      </c>
      <c r="U56" s="48">
        <v>73</v>
      </c>
      <c r="V56" s="57">
        <v>48</v>
      </c>
    </row>
    <row r="57" spans="1:22">
      <c r="A57" s="62" t="s">
        <v>99</v>
      </c>
      <c r="B57" s="63">
        <f t="shared" si="3"/>
        <v>50</v>
      </c>
      <c r="C57" s="63" t="s">
        <v>31</v>
      </c>
      <c r="D57" s="64"/>
      <c r="E57" s="64"/>
      <c r="F57" s="64">
        <v>27</v>
      </c>
      <c r="G57" s="64">
        <v>48</v>
      </c>
      <c r="H57" s="65">
        <v>15</v>
      </c>
      <c r="I57" s="30">
        <f t="shared" si="1"/>
        <v>90</v>
      </c>
      <c r="J57" s="30">
        <v>1</v>
      </c>
      <c r="K57" s="13" t="s">
        <v>114</v>
      </c>
      <c r="L57" s="13">
        <v>63</v>
      </c>
      <c r="M57" s="13" t="s">
        <v>113</v>
      </c>
      <c r="P57" s="24"/>
      <c r="Q57" s="27"/>
      <c r="T57" s="48" t="s">
        <v>121</v>
      </c>
      <c r="U57" s="48">
        <v>72</v>
      </c>
      <c r="V57" s="57">
        <v>50</v>
      </c>
    </row>
    <row r="58" spans="1:22">
      <c r="A58" s="33" t="s">
        <v>100</v>
      </c>
      <c r="B58" s="34">
        <f t="shared" si="3"/>
        <v>51</v>
      </c>
      <c r="C58" s="34" t="s">
        <v>40</v>
      </c>
      <c r="D58" s="35"/>
      <c r="E58" s="35">
        <v>26</v>
      </c>
      <c r="F58" s="35">
        <v>33</v>
      </c>
      <c r="G58" s="35"/>
      <c r="H58" s="36"/>
      <c r="I58" s="37">
        <f t="shared" si="1"/>
        <v>59</v>
      </c>
      <c r="J58" s="37"/>
      <c r="K58" s="13" t="s">
        <v>182</v>
      </c>
      <c r="L58" s="13">
        <v>63</v>
      </c>
      <c r="M58" s="13" t="s">
        <v>113</v>
      </c>
      <c r="P58" s="24"/>
      <c r="Q58" s="27"/>
      <c r="T58" s="48" t="s">
        <v>145</v>
      </c>
      <c r="U58" s="48">
        <v>71</v>
      </c>
      <c r="V58" s="57">
        <v>51</v>
      </c>
    </row>
    <row r="59" spans="1:22">
      <c r="A59" s="62" t="s">
        <v>101</v>
      </c>
      <c r="B59" s="63">
        <f t="shared" si="3"/>
        <v>52</v>
      </c>
      <c r="C59" s="63" t="s">
        <v>13</v>
      </c>
      <c r="D59" s="64"/>
      <c r="E59" s="64"/>
      <c r="F59" s="64">
        <v>30</v>
      </c>
      <c r="G59" s="64">
        <v>40</v>
      </c>
      <c r="H59" s="65">
        <v>20</v>
      </c>
      <c r="I59" s="30">
        <f t="shared" si="1"/>
        <v>90</v>
      </c>
      <c r="J59" s="30">
        <v>1</v>
      </c>
      <c r="K59" s="13" t="s">
        <v>183</v>
      </c>
      <c r="L59" s="13">
        <v>63</v>
      </c>
      <c r="M59" s="13" t="s">
        <v>113</v>
      </c>
      <c r="P59" s="24"/>
      <c r="Q59" s="27"/>
      <c r="T59" s="48" t="s">
        <v>155</v>
      </c>
      <c r="U59" s="48">
        <v>71</v>
      </c>
      <c r="V59" s="57">
        <v>51</v>
      </c>
    </row>
    <row r="60" spans="1:22">
      <c r="A60" s="62" t="s">
        <v>102</v>
      </c>
      <c r="B60" s="63">
        <f t="shared" si="3"/>
        <v>53</v>
      </c>
      <c r="C60" s="63" t="s">
        <v>10</v>
      </c>
      <c r="D60" s="64"/>
      <c r="E60" s="64">
        <v>4</v>
      </c>
      <c r="F60" s="64">
        <v>21</v>
      </c>
      <c r="G60" s="64">
        <v>24</v>
      </c>
      <c r="H60" s="65">
        <v>45</v>
      </c>
      <c r="I60" s="30">
        <f t="shared" si="1"/>
        <v>94</v>
      </c>
      <c r="J60" s="30">
        <v>1</v>
      </c>
      <c r="L60" s="13"/>
      <c r="M60" s="13" t="s">
        <v>113</v>
      </c>
      <c r="P60" s="24"/>
      <c r="Q60" s="27"/>
      <c r="T60" s="48" t="s">
        <v>180</v>
      </c>
      <c r="U60" s="48">
        <v>71</v>
      </c>
      <c r="V60" s="57">
        <v>51</v>
      </c>
    </row>
    <row r="61" spans="1:22">
      <c r="A61" s="33" t="s">
        <v>103</v>
      </c>
      <c r="B61" s="34">
        <f t="shared" si="3"/>
        <v>54</v>
      </c>
      <c r="C61" s="34" t="s">
        <v>11</v>
      </c>
      <c r="D61" s="35">
        <v>2</v>
      </c>
      <c r="E61" s="35">
        <v>14</v>
      </c>
      <c r="F61" s="35">
        <v>39</v>
      </c>
      <c r="G61" s="35">
        <v>8</v>
      </c>
      <c r="H61" s="36"/>
      <c r="I61" s="37">
        <f t="shared" si="1"/>
        <v>63</v>
      </c>
      <c r="J61" s="37"/>
      <c r="L61" s="13"/>
      <c r="M61" s="13" t="s">
        <v>113</v>
      </c>
      <c r="P61" s="24"/>
      <c r="Q61" s="27"/>
      <c r="T61" s="48" t="s">
        <v>181</v>
      </c>
      <c r="U61" s="48">
        <v>70</v>
      </c>
      <c r="V61" s="57">
        <v>54</v>
      </c>
    </row>
    <row r="62" spans="1:22">
      <c r="A62" s="62" t="s">
        <v>104</v>
      </c>
      <c r="B62" s="63">
        <f t="shared" si="3"/>
        <v>55</v>
      </c>
      <c r="C62" s="63" t="s">
        <v>9</v>
      </c>
      <c r="D62" s="64"/>
      <c r="E62" s="64">
        <v>2</v>
      </c>
      <c r="F62" s="64">
        <v>33</v>
      </c>
      <c r="G62" s="64">
        <v>36</v>
      </c>
      <c r="H62" s="65">
        <v>15</v>
      </c>
      <c r="I62" s="30">
        <f t="shared" si="1"/>
        <v>86</v>
      </c>
      <c r="J62" s="30">
        <v>1</v>
      </c>
      <c r="P62" s="24"/>
      <c r="Q62" s="27"/>
      <c r="T62" s="48" t="s">
        <v>127</v>
      </c>
      <c r="U62" s="48">
        <v>69</v>
      </c>
      <c r="V62" s="57">
        <v>55</v>
      </c>
    </row>
    <row r="63" spans="1:22">
      <c r="A63" s="33" t="s">
        <v>105</v>
      </c>
      <c r="B63" s="34">
        <f t="shared" si="3"/>
        <v>56</v>
      </c>
      <c r="C63" s="34" t="s">
        <v>25</v>
      </c>
      <c r="D63" s="35"/>
      <c r="E63" s="35">
        <v>8</v>
      </c>
      <c r="F63" s="35">
        <v>30</v>
      </c>
      <c r="G63" s="35">
        <v>36</v>
      </c>
      <c r="H63" s="36">
        <v>5</v>
      </c>
      <c r="I63" s="37">
        <f t="shared" si="1"/>
        <v>79</v>
      </c>
      <c r="J63" s="37"/>
      <c r="P63" s="24"/>
      <c r="Q63" s="27"/>
      <c r="T63" s="48" t="s">
        <v>166</v>
      </c>
      <c r="U63" s="48">
        <v>69</v>
      </c>
      <c r="V63" s="57">
        <v>55</v>
      </c>
    </row>
    <row r="64" spans="1:22">
      <c r="A64" s="62" t="s">
        <v>106</v>
      </c>
      <c r="B64" s="63">
        <f t="shared" si="3"/>
        <v>57</v>
      </c>
      <c r="C64" s="63" t="s">
        <v>14</v>
      </c>
      <c r="D64" s="64"/>
      <c r="E64" s="64">
        <v>4</v>
      </c>
      <c r="F64" s="64">
        <v>6</v>
      </c>
      <c r="G64" s="64">
        <v>40</v>
      </c>
      <c r="H64" s="65">
        <v>50</v>
      </c>
      <c r="I64" s="30">
        <f t="shared" si="1"/>
        <v>100</v>
      </c>
      <c r="J64" s="30">
        <v>1</v>
      </c>
      <c r="P64" s="24"/>
      <c r="Q64" s="27"/>
      <c r="T64" s="48" t="s">
        <v>122</v>
      </c>
      <c r="U64" s="48">
        <v>66</v>
      </c>
      <c r="V64" s="57">
        <v>57</v>
      </c>
    </row>
    <row r="65" spans="1:22">
      <c r="A65" s="62" t="s">
        <v>107</v>
      </c>
      <c r="B65" s="63">
        <f t="shared" si="3"/>
        <v>58</v>
      </c>
      <c r="C65" s="63" t="s">
        <v>41</v>
      </c>
      <c r="D65" s="64"/>
      <c r="E65" s="64">
        <v>4</v>
      </c>
      <c r="F65" s="64">
        <v>27</v>
      </c>
      <c r="G65" s="64">
        <v>28</v>
      </c>
      <c r="H65" s="65">
        <v>30</v>
      </c>
      <c r="I65" s="30">
        <f t="shared" si="1"/>
        <v>89</v>
      </c>
      <c r="J65" s="30">
        <v>1</v>
      </c>
      <c r="P65" s="24"/>
      <c r="Q65" s="27"/>
      <c r="T65" s="48" t="s">
        <v>123</v>
      </c>
      <c r="U65" s="48">
        <v>65</v>
      </c>
      <c r="V65" s="57">
        <v>58</v>
      </c>
    </row>
    <row r="66" spans="1:22">
      <c r="A66" s="62" t="s">
        <v>108</v>
      </c>
      <c r="B66" s="63">
        <f t="shared" si="3"/>
        <v>59</v>
      </c>
      <c r="C66" s="63" t="s">
        <v>42</v>
      </c>
      <c r="D66" s="64"/>
      <c r="E66" s="64">
        <v>8</v>
      </c>
      <c r="F66" s="64">
        <v>33</v>
      </c>
      <c r="G66" s="64">
        <v>16</v>
      </c>
      <c r="H66" s="65">
        <v>25</v>
      </c>
      <c r="I66" s="30">
        <f t="shared" si="1"/>
        <v>82</v>
      </c>
      <c r="J66" s="37">
        <v>1</v>
      </c>
      <c r="P66" s="24"/>
      <c r="Q66" s="27"/>
      <c r="T66" s="48" t="s">
        <v>172</v>
      </c>
      <c r="U66" s="48">
        <v>63</v>
      </c>
      <c r="V66" s="57">
        <v>59</v>
      </c>
    </row>
    <row r="67" spans="1:22">
      <c r="A67" s="33" t="s">
        <v>109</v>
      </c>
      <c r="B67" s="34">
        <f t="shared" si="3"/>
        <v>60</v>
      </c>
      <c r="C67" s="34" t="s">
        <v>43</v>
      </c>
      <c r="D67" s="35">
        <v>1</v>
      </c>
      <c r="E67" s="35">
        <v>8</v>
      </c>
      <c r="F67" s="35">
        <v>36</v>
      </c>
      <c r="G67" s="35">
        <v>20</v>
      </c>
      <c r="H67" s="36">
        <v>10</v>
      </c>
      <c r="I67" s="37">
        <f t="shared" si="1"/>
        <v>75</v>
      </c>
      <c r="J67" s="37"/>
      <c r="P67" s="24"/>
      <c r="Q67" s="27"/>
      <c r="T67" s="48" t="s">
        <v>169</v>
      </c>
      <c r="U67" s="48">
        <v>59</v>
      </c>
      <c r="V67" s="57">
        <v>60</v>
      </c>
    </row>
    <row r="68" spans="1:22">
      <c r="A68" s="58" t="s">
        <v>110</v>
      </c>
      <c r="B68" s="59">
        <f t="shared" si="3"/>
        <v>61</v>
      </c>
      <c r="C68" s="59" t="s">
        <v>44</v>
      </c>
      <c r="D68" s="60"/>
      <c r="E68" s="60"/>
      <c r="F68" s="60">
        <v>6</v>
      </c>
      <c r="G68" s="60">
        <v>48</v>
      </c>
      <c r="H68" s="61">
        <v>50</v>
      </c>
      <c r="I68" s="31">
        <f t="shared" si="1"/>
        <v>104</v>
      </c>
      <c r="J68" s="31">
        <v>1</v>
      </c>
      <c r="P68" s="24"/>
      <c r="Q68" s="27"/>
      <c r="T68" s="48" t="s">
        <v>137</v>
      </c>
      <c r="U68" s="48">
        <v>58</v>
      </c>
      <c r="V68" s="57">
        <v>61</v>
      </c>
    </row>
    <row r="69" spans="1:22">
      <c r="A69" s="33" t="s">
        <v>111</v>
      </c>
      <c r="B69" s="34">
        <f t="shared" si="3"/>
        <v>62</v>
      </c>
      <c r="C69" s="34" t="s">
        <v>45</v>
      </c>
      <c r="D69" s="35">
        <v>1</v>
      </c>
      <c r="E69" s="35">
        <v>20</v>
      </c>
      <c r="F69" s="35">
        <v>15</v>
      </c>
      <c r="G69" s="35">
        <v>20</v>
      </c>
      <c r="H69" s="36">
        <v>15</v>
      </c>
      <c r="I69" s="37">
        <f t="shared" si="1"/>
        <v>71</v>
      </c>
      <c r="J69" s="37"/>
      <c r="P69" s="24"/>
      <c r="Q69" s="27"/>
      <c r="T69" s="48" t="s">
        <v>119</v>
      </c>
      <c r="U69" s="48">
        <v>55</v>
      </c>
      <c r="V69" s="57">
        <v>62</v>
      </c>
    </row>
    <row r="70" spans="1:22">
      <c r="A70" s="33" t="s">
        <v>112</v>
      </c>
      <c r="B70" s="34">
        <f t="shared" si="3"/>
        <v>63</v>
      </c>
      <c r="C70" s="34" t="s">
        <v>48</v>
      </c>
      <c r="D70" s="35"/>
      <c r="E70" s="35">
        <v>14</v>
      </c>
      <c r="F70" s="35">
        <v>42</v>
      </c>
      <c r="G70" s="35">
        <v>4</v>
      </c>
      <c r="H70" s="36">
        <v>10</v>
      </c>
      <c r="I70" s="37">
        <f t="shared" si="1"/>
        <v>70</v>
      </c>
      <c r="J70" s="37"/>
      <c r="P70" s="26"/>
      <c r="Q70" s="27"/>
      <c r="T70" s="48" t="s">
        <v>139</v>
      </c>
      <c r="U70" s="48">
        <v>52</v>
      </c>
      <c r="V70" s="57">
        <v>63</v>
      </c>
    </row>
    <row r="71" spans="1:22">
      <c r="A71" s="11"/>
      <c r="B71" s="5"/>
      <c r="C71" s="5"/>
      <c r="D71" s="19"/>
      <c r="E71" s="19"/>
      <c r="F71" s="19"/>
      <c r="G71" s="19"/>
      <c r="H71" s="20"/>
      <c r="J71" s="16"/>
    </row>
    <row r="72" spans="1:22">
      <c r="A72" s="11"/>
      <c r="B72" s="5"/>
      <c r="C72" s="5"/>
      <c r="D72" s="19"/>
      <c r="E72" s="19"/>
      <c r="F72" s="19"/>
      <c r="G72" s="19"/>
      <c r="H72" s="20"/>
      <c r="I72" s="31" t="s">
        <v>35</v>
      </c>
      <c r="J72" s="31" t="s">
        <v>184</v>
      </c>
    </row>
    <row r="73" spans="1:22">
      <c r="A73" s="11"/>
      <c r="B73" s="5"/>
      <c r="C73" s="5"/>
      <c r="D73" s="19"/>
      <c r="E73" s="19"/>
      <c r="F73" s="19"/>
      <c r="G73" s="19"/>
      <c r="H73" s="20"/>
      <c r="J73" s="16"/>
    </row>
    <row r="74" spans="1:22">
      <c r="A74" s="11"/>
      <c r="B74" s="5"/>
      <c r="C74" s="5"/>
      <c r="D74" s="19"/>
      <c r="E74" s="19"/>
      <c r="F74" s="19"/>
      <c r="G74" s="19"/>
      <c r="H74" s="20"/>
      <c r="I74" s="30" t="s">
        <v>32</v>
      </c>
      <c r="J74" s="30">
        <f>SUM(J8:J70)</f>
        <v>31</v>
      </c>
    </row>
    <row r="75" spans="1:22">
      <c r="A75" s="11"/>
      <c r="B75" s="5"/>
      <c r="C75" s="5"/>
      <c r="D75" s="19"/>
      <c r="E75" s="19"/>
      <c r="F75" s="19"/>
      <c r="G75" s="19"/>
      <c r="H75" s="20"/>
      <c r="I75" s="30" t="s">
        <v>33</v>
      </c>
      <c r="J75" s="30"/>
    </row>
    <row r="76" spans="1:22">
      <c r="A76" s="11"/>
      <c r="B76" s="5"/>
      <c r="C76" s="5"/>
      <c r="D76" s="19"/>
      <c r="E76" s="19"/>
      <c r="F76" s="19"/>
      <c r="G76" s="19"/>
      <c r="H76" s="20"/>
      <c r="I76" s="32" t="s">
        <v>34</v>
      </c>
      <c r="J76" s="32">
        <v>31</v>
      </c>
    </row>
    <row r="77" spans="1:22">
      <c r="A77" s="11"/>
      <c r="B77" s="5"/>
      <c r="C77" s="5" t="s">
        <v>20</v>
      </c>
      <c r="D77" s="19">
        <f>SUM(D8:D75)</f>
        <v>30</v>
      </c>
      <c r="E77" s="19">
        <f>SUM(E8:E75)</f>
        <v>464</v>
      </c>
      <c r="F77" s="19">
        <f t="shared" ref="F77:H77" si="4">SUM(F8:F75)</f>
        <v>1797</v>
      </c>
      <c r="G77" s="19">
        <f t="shared" si="4"/>
        <v>1748</v>
      </c>
      <c r="H77" s="20">
        <f t="shared" si="4"/>
        <v>1070</v>
      </c>
    </row>
    <row r="78" spans="1:22">
      <c r="A78" s="11"/>
      <c r="B78" s="5"/>
      <c r="C78" s="5" t="s">
        <v>21</v>
      </c>
      <c r="D78" s="19">
        <v>1</v>
      </c>
      <c r="E78" s="19">
        <v>2</v>
      </c>
      <c r="F78" s="19">
        <v>3</v>
      </c>
      <c r="G78" s="19">
        <v>4</v>
      </c>
      <c r="H78" s="20">
        <v>5</v>
      </c>
      <c r="I78" s="8" t="s">
        <v>30</v>
      </c>
      <c r="L78" s="14" t="s">
        <v>30</v>
      </c>
    </row>
    <row r="79" spans="1:22">
      <c r="A79" s="11"/>
      <c r="B79" s="5"/>
      <c r="C79" s="5" t="s">
        <v>22</v>
      </c>
      <c r="D79" s="19">
        <f>D77/D78</f>
        <v>30</v>
      </c>
      <c r="E79" s="19">
        <f t="shared" ref="E79:H79" si="5">E77/E78</f>
        <v>232</v>
      </c>
      <c r="F79" s="19">
        <f t="shared" si="5"/>
        <v>599</v>
      </c>
      <c r="G79" s="19">
        <f t="shared" si="5"/>
        <v>437</v>
      </c>
      <c r="H79" s="20">
        <f t="shared" si="5"/>
        <v>214</v>
      </c>
      <c r="I79" s="16">
        <f>SUM(D79:H79)</f>
        <v>1512</v>
      </c>
      <c r="L79" s="14">
        <f>SUM(L33:L70)</f>
        <v>1512</v>
      </c>
    </row>
    <row r="80" spans="1:22" ht="16" thickBot="1">
      <c r="A80" s="12"/>
      <c r="B80" s="6"/>
      <c r="C80" s="6"/>
      <c r="D80" s="21"/>
      <c r="E80" s="21"/>
      <c r="F80" s="21"/>
      <c r="G80" s="21"/>
      <c r="H80" s="22"/>
    </row>
  </sheetData>
  <sortState ref="T8:U70">
    <sortCondition descending="1" ref="U8:U70"/>
  </sortState>
  <phoneticPr fontId="4" type="noConversion"/>
  <printOptions horizontalCentered="1"/>
  <pageMargins left="0.2" right="0.2" top="0.79000000000000015" bottom="0.39000000000000007" header="0.5" footer="0.5"/>
  <pageSetup paperSize="9" scale="4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TD</cp:lastModifiedBy>
  <cp:lastPrinted>2023-04-26T16:27:05Z</cp:lastPrinted>
  <dcterms:created xsi:type="dcterms:W3CDTF">2020-09-29T14:18:22Z</dcterms:created>
  <dcterms:modified xsi:type="dcterms:W3CDTF">2023-04-28T14:15:32Z</dcterms:modified>
</cp:coreProperties>
</file>